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<sst xmlns="http://schemas.openxmlformats.org/spreadsheetml/2006/main" count="465" uniqueCount="107">
  <si>
    <t>№ п/п</t>
  </si>
  <si>
    <t>Адрес дома</t>
  </si>
  <si>
    <t>№ дома</t>
  </si>
  <si>
    <t>Партизанская</t>
  </si>
  <si>
    <t>10а</t>
  </si>
  <si>
    <t>Октябрьская</t>
  </si>
  <si>
    <t>22 п/съезда</t>
  </si>
  <si>
    <t>Ударника</t>
  </si>
  <si>
    <t>9 января</t>
  </si>
  <si>
    <t>Барнаульская</t>
  </si>
  <si>
    <t>4а</t>
  </si>
  <si>
    <t>В/строительная</t>
  </si>
  <si>
    <t>32а</t>
  </si>
  <si>
    <t>Дорожная</t>
  </si>
  <si>
    <t>Репина</t>
  </si>
  <si>
    <t>Присягино</t>
  </si>
  <si>
    <t>Вокзальная</t>
  </si>
  <si>
    <t>75а</t>
  </si>
  <si>
    <t>Плодопитомник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</si>
  <si>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</si>
  <si>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</si>
  <si>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</si>
  <si>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</si>
  <si>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</si>
  <si>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</si>
  <si>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</si>
  <si>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</si>
  <si>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</si>
  <si>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</si>
  <si>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</si>
  <si>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подвал</t>
  </si>
  <si>
    <t>нежилые 
помещения</t>
  </si>
  <si>
    <t>хол.</t>
  </si>
  <si>
    <t>гор.</t>
  </si>
  <si>
    <t>центр.</t>
  </si>
  <si>
    <t>выгр.яма</t>
  </si>
  <si>
    <t>Белякова</t>
  </si>
  <si>
    <t>квартир по бух.жилая</t>
  </si>
  <si>
    <t>х</t>
  </si>
  <si>
    <t>г</t>
  </si>
  <si>
    <t>центр</t>
  </si>
  <si>
    <t>печное</t>
  </si>
  <si>
    <t>ц.канал</t>
  </si>
  <si>
    <t>нет</t>
  </si>
  <si>
    <t>Итого:</t>
  </si>
  <si>
    <t>в.я.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</si>
  <si>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</si>
  <si>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</si>
  <si>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</si>
  <si>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</si>
  <si>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</si>
  <si>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</si>
  <si>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</si>
  <si>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</si>
  <si>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</si>
  <si>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</si>
  <si>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</si>
  <si>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</si>
  <si>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</si>
  <si>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</si>
  <si>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</si>
  <si>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</si>
  <si>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</si>
  <si>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</si>
  <si>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</si>
  <si>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</si>
  <si>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</si>
  <si>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</si>
  <si>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</si>
  <si>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</si>
  <si>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пан</t>
  </si>
  <si>
    <t>ж/б</t>
  </si>
  <si>
    <t>мяг</t>
  </si>
  <si>
    <t>шиф</t>
  </si>
  <si>
    <t xml:space="preserve">к-во проживающих </t>
  </si>
  <si>
    <t>бр</t>
  </si>
  <si>
    <t>дер</t>
  </si>
  <si>
    <t>кирп</t>
  </si>
  <si>
    <t>к/п</t>
  </si>
  <si>
    <t>мет</t>
  </si>
  <si>
    <t>ш/б</t>
  </si>
  <si>
    <t>б/бл</t>
  </si>
  <si>
    <t>жел</t>
  </si>
  <si>
    <t>ш/бр</t>
  </si>
  <si>
    <t>кирп.дер</t>
  </si>
  <si>
    <t>брус</t>
  </si>
  <si>
    <t>разводка отопления</t>
  </si>
  <si>
    <t>*</t>
  </si>
  <si>
    <t>наличие бойлера (*-имеется)</t>
  </si>
  <si>
    <t>чердак</t>
  </si>
  <si>
    <t>способ управления</t>
  </si>
  <si>
    <t>ук</t>
  </si>
  <si>
    <t xml:space="preserve"> ООО "ЖЭУ-1" </t>
  </si>
  <si>
    <t>аренда собствен. МКД</t>
  </si>
  <si>
    <t>непоср.</t>
  </si>
  <si>
    <t>Объем здания, куб.м.</t>
  </si>
  <si>
    <t>Высота здания,м</t>
  </si>
  <si>
    <t>площадь подвала м2</t>
  </si>
  <si>
    <t>% износа на 01.01.05</t>
  </si>
  <si>
    <t xml:space="preserve">кадастровая пл-дь земельного участка </t>
  </si>
  <si>
    <t>площадь мест общего пользования (п.9,10,11)</t>
  </si>
  <si>
    <t>Итого: пл-дь жилых и нежил. помещений м2 (п.17+п.18)</t>
  </si>
  <si>
    <t>17,7</t>
  </si>
  <si>
    <t>общая полезная площадь дома (по тех.паспорту,не брать в расчет)</t>
  </si>
  <si>
    <t>ВСЕГО: общая площадь дома м2 (п.9,10,11,12,17,18)</t>
  </si>
  <si>
    <t>тротуары, входа в подъезды</t>
  </si>
  <si>
    <t>Перечень и характеристика жилых домов  ООО "ЖЭУ-1"  на 01.03.2014г.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</si>
</sst>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6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color indexed="53"/>
      <name val="Arial"/>
      <family val="2"/>
    </font>
    <font>
      <b/>
      <sz val="7"/>
      <color indexed="53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54" applyFont="1" applyFill="1" applyBorder="1">
      <alignment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3" fillId="0" borderId="12" xfId="54" applyFont="1" applyFill="1" applyBorder="1" applyAlignment="1">
      <alignment horizontal="center" vertical="justify" textRotation="90" wrapText="1"/>
      <protection/>
    </xf>
    <xf numFmtId="0" fontId="3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vertical="center" textRotation="90" wrapText="1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54" applyFont="1" applyFill="1" applyBorder="1">
      <alignment/>
      <protection/>
    </xf>
    <xf numFmtId="0" fontId="55" fillId="0" borderId="0" xfId="0" applyFont="1" applyFill="1" applyAlignment="1">
      <alignment/>
    </xf>
    <xf numFmtId="172" fontId="54" fillId="34" borderId="10" xfId="0" applyNumberFormat="1" applyFont="1" applyFill="1" applyBorder="1" applyAlignment="1">
      <alignment/>
    </xf>
    <xf numFmtId="172" fontId="10" fillId="33" borderId="10" xfId="54" applyNumberFormat="1" applyFont="1" applyFill="1" applyBorder="1">
      <alignment/>
      <protection/>
    </xf>
    <xf numFmtId="0" fontId="10" fillId="33" borderId="10" xfId="54" applyFont="1" applyFill="1" applyBorder="1">
      <alignment/>
      <protection/>
    </xf>
    <xf numFmtId="0" fontId="10" fillId="33" borderId="10" xfId="0" applyFont="1" applyFill="1" applyBorder="1" applyAlignment="1">
      <alignment/>
    </xf>
    <xf numFmtId="172" fontId="10" fillId="33" borderId="10" xfId="0" applyNumberFormat="1" applyFont="1" applyFill="1" applyBorder="1" applyAlignment="1">
      <alignment/>
    </xf>
    <xf numFmtId="0" fontId="1" fillId="34" borderId="10" xfId="54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172" fontId="56" fillId="0" borderId="0" xfId="5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1" xfId="54" applyFont="1" applyFill="1" applyBorder="1">
      <alignment/>
      <protection/>
    </xf>
    <xf numFmtId="0" fontId="1" fillId="33" borderId="11" xfId="54" applyFont="1" applyFill="1" applyBorder="1" applyAlignment="1">
      <alignment horizontal="center"/>
      <protection/>
    </xf>
    <xf numFmtId="0" fontId="1" fillId="0" borderId="11" xfId="54" applyFont="1" applyFill="1" applyBorder="1">
      <alignment/>
      <protection/>
    </xf>
    <xf numFmtId="172" fontId="10" fillId="33" borderId="11" xfId="54" applyNumberFormat="1" applyFont="1" applyFill="1" applyBorder="1">
      <alignment/>
      <protection/>
    </xf>
    <xf numFmtId="0" fontId="1" fillId="34" borderId="11" xfId="54" applyFont="1" applyFill="1" applyBorder="1">
      <alignment/>
      <protection/>
    </xf>
    <xf numFmtId="0" fontId="2" fillId="0" borderId="10" xfId="0" applyFont="1" applyBorder="1" applyAlignment="1">
      <alignment/>
    </xf>
    <xf numFmtId="0" fontId="54" fillId="33" borderId="10" xfId="54" applyFont="1" applyFill="1" applyBorder="1">
      <alignment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172" fontId="11" fillId="33" borderId="10" xfId="54" applyNumberFormat="1" applyFont="1" applyFill="1" applyBorder="1">
      <alignment/>
      <protection/>
    </xf>
    <xf numFmtId="0" fontId="3" fillId="34" borderId="10" xfId="54" applyFont="1" applyFill="1" applyBorder="1">
      <alignment/>
      <protection/>
    </xf>
    <xf numFmtId="0" fontId="9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5" fillId="34" borderId="0" xfId="0" applyFont="1" applyFill="1" applyAlignment="1">
      <alignment/>
    </xf>
    <xf numFmtId="0" fontId="1" fillId="34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center"/>
      <protection/>
    </xf>
    <xf numFmtId="172" fontId="54" fillId="33" borderId="10" xfId="54" applyNumberFormat="1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center" vertical="justify" textRotation="90"/>
      <protection/>
    </xf>
    <xf numFmtId="0" fontId="3" fillId="34" borderId="10" xfId="0" applyFont="1" applyFill="1" applyBorder="1" applyAlignment="1">
      <alignment horizontal="center"/>
    </xf>
    <xf numFmtId="0" fontId="1" fillId="34" borderId="11" xfId="54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1" fontId="1" fillId="34" borderId="10" xfId="54" applyNumberFormat="1" applyFont="1" applyFill="1" applyBorder="1">
      <alignment/>
      <protection/>
    </xf>
    <xf numFmtId="0" fontId="10" fillId="0" borderId="10" xfId="0" applyFont="1" applyBorder="1" applyAlignment="1">
      <alignment/>
    </xf>
    <xf numFmtId="0" fontId="1" fillId="34" borderId="0" xfId="0" applyFont="1" applyFill="1" applyBorder="1" applyAlignment="1">
      <alignment/>
    </xf>
    <xf numFmtId="172" fontId="10" fillId="0" borderId="10" xfId="0" applyNumberFormat="1" applyFont="1" applyBorder="1" applyAlignment="1">
      <alignment/>
    </xf>
    <xf numFmtId="172" fontId="3" fillId="34" borderId="10" xfId="54" applyNumberFormat="1" applyFont="1" applyFill="1" applyBorder="1">
      <alignment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172" fontId="1" fillId="34" borderId="10" xfId="54" applyNumberFormat="1" applyFont="1" applyFill="1" applyBorder="1">
      <alignment/>
      <protection/>
    </xf>
    <xf numFmtId="172" fontId="54" fillId="34" borderId="10" xfId="54" applyNumberFormat="1" applyFont="1" applyFill="1" applyBorder="1">
      <alignment/>
      <protection/>
    </xf>
    <xf numFmtId="0" fontId="54" fillId="34" borderId="10" xfId="54" applyFont="1" applyFill="1" applyBorder="1">
      <alignment/>
      <protection/>
    </xf>
    <xf numFmtId="172" fontId="57" fillId="34" borderId="10" xfId="54" applyNumberFormat="1" applyFont="1" applyFill="1" applyBorder="1">
      <alignment/>
      <protection/>
    </xf>
    <xf numFmtId="49" fontId="57" fillId="34" borderId="10" xfId="54" applyNumberFormat="1" applyFont="1" applyFill="1" applyBorder="1" applyAlignment="1">
      <alignment horizontal="right"/>
      <protection/>
    </xf>
    <xf numFmtId="0" fontId="57" fillId="34" borderId="10" xfId="54" applyNumberFormat="1" applyFont="1" applyFill="1" applyBorder="1">
      <alignment/>
      <protection/>
    </xf>
    <xf numFmtId="172" fontId="57" fillId="34" borderId="10" xfId="54" applyNumberFormat="1" applyFont="1" applyFill="1" applyBorder="1" applyAlignment="1">
      <alignment horizontal="right"/>
      <protection/>
    </xf>
    <xf numFmtId="49" fontId="57" fillId="34" borderId="10" xfId="54" applyNumberFormat="1" applyFont="1" applyFill="1" applyBorder="1">
      <alignment/>
      <protection/>
    </xf>
    <xf numFmtId="0" fontId="57" fillId="34" borderId="10" xfId="54" applyFont="1" applyFill="1" applyBorder="1">
      <alignment/>
      <protection/>
    </xf>
    <xf numFmtId="172" fontId="57" fillId="34" borderId="0" xfId="0" applyNumberFormat="1" applyFont="1" applyFill="1" applyAlignment="1">
      <alignment/>
    </xf>
    <xf numFmtId="172" fontId="57" fillId="34" borderId="10" xfId="0" applyNumberFormat="1" applyFont="1" applyFill="1" applyBorder="1" applyAlignment="1">
      <alignment/>
    </xf>
    <xf numFmtId="172" fontId="58" fillId="34" borderId="10" xfId="54" applyNumberFormat="1" applyFont="1" applyFill="1" applyBorder="1">
      <alignment/>
      <protection/>
    </xf>
    <xf numFmtId="172" fontId="56" fillId="34" borderId="10" xfId="54" applyNumberFormat="1" applyFont="1" applyFill="1" applyBorder="1">
      <alignment/>
      <protection/>
    </xf>
    <xf numFmtId="172" fontId="56" fillId="34" borderId="0" xfId="54" applyNumberFormat="1" applyFont="1" applyFill="1" applyBorder="1">
      <alignment/>
      <protection/>
    </xf>
    <xf numFmtId="0" fontId="57" fillId="34" borderId="10" xfId="0" applyNumberFormat="1" applyFont="1" applyFill="1" applyBorder="1" applyAlignment="1">
      <alignment/>
    </xf>
    <xf numFmtId="49" fontId="57" fillId="34" borderId="10" xfId="0" applyNumberFormat="1" applyFont="1" applyFill="1" applyBorder="1" applyAlignment="1">
      <alignment/>
    </xf>
    <xf numFmtId="0" fontId="57" fillId="34" borderId="11" xfId="54" applyNumberFormat="1" applyFont="1" applyFill="1" applyBorder="1">
      <alignment/>
      <protection/>
    </xf>
    <xf numFmtId="49" fontId="57" fillId="34" borderId="11" xfId="54" applyNumberFormat="1" applyFont="1" applyFill="1" applyBorder="1">
      <alignment/>
      <protection/>
    </xf>
    <xf numFmtId="172" fontId="1" fillId="34" borderId="10" xfId="54" applyNumberFormat="1" applyFont="1" applyFill="1" applyBorder="1" applyAlignment="1">
      <alignment horizontal="center"/>
      <protection/>
    </xf>
    <xf numFmtId="172" fontId="1" fillId="34" borderId="11" xfId="54" applyNumberFormat="1" applyFont="1" applyFill="1" applyBorder="1" applyAlignment="1">
      <alignment horizontal="center"/>
      <protection/>
    </xf>
    <xf numFmtId="172" fontId="3" fillId="34" borderId="10" xfId="54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56" fillId="34" borderId="10" xfId="54" applyFont="1" applyFill="1" applyBorder="1" applyAlignment="1">
      <alignment horizontal="center" wrapText="1"/>
      <protection/>
    </xf>
    <xf numFmtId="172" fontId="59" fillId="34" borderId="0" xfId="0" applyNumberFormat="1" applyFont="1" applyFill="1" applyBorder="1" applyAlignment="1">
      <alignment horizontal="center"/>
    </xf>
    <xf numFmtId="172" fontId="54" fillId="34" borderId="10" xfId="54" applyNumberFormat="1" applyFont="1" applyFill="1" applyBorder="1" applyAlignment="1">
      <alignment horizontal="right"/>
      <protection/>
    </xf>
    <xf numFmtId="172" fontId="54" fillId="34" borderId="11" xfId="54" applyNumberFormat="1" applyFont="1" applyFill="1" applyBorder="1">
      <alignment/>
      <protection/>
    </xf>
    <xf numFmtId="0" fontId="54" fillId="33" borderId="10" xfId="0" applyFont="1" applyFill="1" applyBorder="1" applyAlignment="1">
      <alignment/>
    </xf>
    <xf numFmtId="0" fontId="54" fillId="33" borderId="10" xfId="55" applyFont="1" applyFill="1" applyBorder="1">
      <alignment/>
      <protection/>
    </xf>
    <xf numFmtId="0" fontId="54" fillId="33" borderId="14" xfId="54" applyFont="1" applyFill="1" applyBorder="1">
      <alignment/>
      <protection/>
    </xf>
    <xf numFmtId="0" fontId="54" fillId="33" borderId="11" xfId="54" applyFont="1" applyFill="1" applyBorder="1">
      <alignment/>
      <protection/>
    </xf>
    <xf numFmtId="0" fontId="55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56" fillId="33" borderId="10" xfId="54" applyFont="1" applyFill="1" applyBorder="1">
      <alignment/>
      <protection/>
    </xf>
    <xf numFmtId="0" fontId="3" fillId="0" borderId="10" xfId="0" applyFont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3" fillId="35" borderId="10" xfId="54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/>
    </xf>
    <xf numFmtId="172" fontId="1" fillId="35" borderId="10" xfId="54" applyNumberFormat="1" applyFont="1" applyFill="1" applyBorder="1">
      <alignment/>
      <protection/>
    </xf>
    <xf numFmtId="172" fontId="3" fillId="35" borderId="10" xfId="54" applyNumberFormat="1" applyFont="1" applyFill="1" applyBorder="1">
      <alignment/>
      <protection/>
    </xf>
    <xf numFmtId="0" fontId="0" fillId="35" borderId="0" xfId="0" applyFill="1" applyAlignment="1">
      <alignment/>
    </xf>
    <xf numFmtId="172" fontId="10" fillId="0" borderId="0" xfId="0" applyNumberFormat="1" applyFont="1" applyAlignment="1">
      <alignment/>
    </xf>
    <xf numFmtId="0" fontId="3" fillId="0" borderId="11" xfId="54" applyFont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3" fillId="0" borderId="14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4" xfId="54" applyFont="1" applyBorder="1" applyAlignment="1">
      <alignment horizontal="center" textRotation="90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4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5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0" xfId="54" applyFont="1" applyFill="1" applyBorder="1" applyAlignment="1">
      <alignment horizontal="center" textRotation="90" wrapText="1"/>
      <protection/>
    </xf>
    <xf numFmtId="0" fontId="56" fillId="34" borderId="11" xfId="54" applyFont="1" applyFill="1" applyBorder="1" applyAlignment="1">
      <alignment horizontal="center" textRotation="90" wrapText="1"/>
      <protection/>
    </xf>
    <xf numFmtId="0" fontId="56" fillId="34" borderId="12" xfId="54" applyFont="1" applyFill="1" applyBorder="1" applyAlignment="1">
      <alignment horizontal="center" textRotation="90" wrapText="1"/>
      <protection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34" borderId="11" xfId="54" applyFont="1" applyFill="1" applyBorder="1" applyAlignment="1">
      <alignment horizontal="center" textRotation="90"/>
      <protection/>
    </xf>
    <xf numFmtId="0" fontId="3" fillId="34" borderId="12" xfId="54" applyFont="1" applyFill="1" applyBorder="1" applyAlignment="1">
      <alignment horizontal="center" textRotation="90"/>
      <protection/>
    </xf>
    <xf numFmtId="0" fontId="3" fillId="33" borderId="15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3" fillId="34" borderId="14" xfId="54" applyFont="1" applyFill="1" applyBorder="1" applyAlignment="1">
      <alignment horizontal="center" textRotation="90" wrapText="1"/>
      <protection/>
    </xf>
    <xf numFmtId="0" fontId="3" fillId="34" borderId="15" xfId="54" applyFont="1" applyFill="1" applyBorder="1" applyAlignment="1">
      <alignment horizontal="center"/>
      <protection/>
    </xf>
    <xf numFmtId="0" fontId="3" fillId="34" borderId="16" xfId="54" applyFont="1" applyFill="1" applyBorder="1" applyAlignment="1">
      <alignment horizontal="center"/>
      <protection/>
    </xf>
    <xf numFmtId="0" fontId="3" fillId="34" borderId="13" xfId="54" applyFont="1" applyFill="1" applyBorder="1" applyAlignment="1">
      <alignment horizontal="center"/>
      <protection/>
    </xf>
    <xf numFmtId="172" fontId="3" fillId="34" borderId="11" xfId="0" applyNumberFormat="1" applyFont="1" applyFill="1" applyBorder="1" applyAlignment="1">
      <alignment horizontal="center" vertical="center" textRotation="90" wrapText="1"/>
    </xf>
    <xf numFmtId="172" fontId="3" fillId="34" borderId="14" xfId="0" applyNumberFormat="1" applyFont="1" applyFill="1" applyBorder="1" applyAlignment="1">
      <alignment horizontal="center" vertical="center" textRotation="90" wrapText="1"/>
    </xf>
    <xf numFmtId="172" fontId="3" fillId="34" borderId="12" xfId="0" applyNumberFormat="1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 textRotation="90"/>
    </xf>
    <xf numFmtId="0" fontId="3" fillId="34" borderId="15" xfId="54" applyFont="1" applyFill="1" applyBorder="1" applyAlignment="1">
      <alignment horizontal="center" wrapText="1"/>
      <protection/>
    </xf>
    <xf numFmtId="0" fontId="3" fillId="34" borderId="13" xfId="54" applyFont="1" applyFill="1" applyBorder="1" applyAlignment="1">
      <alignment horizontal="center" wrapText="1"/>
      <protection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1" xfId="54" applyFont="1" applyFill="1" applyBorder="1" applyAlignment="1">
      <alignment horizontal="center" textRotation="90"/>
      <protection/>
    </xf>
    <xf numFmtId="0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4" xfId="0" applyNumberFormat="1" applyFont="1" applyFill="1" applyBorder="1" applyAlignment="1">
      <alignment horizontal="center" vertical="center" textRotation="90" wrapText="1"/>
    </xf>
    <xf numFmtId="0" fontId="3" fillId="34" borderId="12" xfId="0" applyNumberFormat="1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35" borderId="11" xfId="54" applyFont="1" applyFill="1" applyBorder="1" applyAlignment="1">
      <alignment horizontal="center" textRotation="90" wrapText="1"/>
      <protection/>
    </xf>
    <xf numFmtId="0" fontId="8" fillId="35" borderId="12" xfId="54" applyFont="1" applyFill="1" applyBorder="1" applyAlignment="1">
      <alignment horizontal="center" textRotation="90" wrapText="1"/>
      <protection/>
    </xf>
    <xf numFmtId="172" fontId="3" fillId="0" borderId="11" xfId="0" applyNumberFormat="1" applyFont="1" applyBorder="1" applyAlignment="1">
      <alignment horizontal="center" vertical="center" textRotation="90" wrapText="1"/>
    </xf>
    <xf numFmtId="172" fontId="8" fillId="0" borderId="14" xfId="0" applyNumberFormat="1" applyFont="1" applyBorder="1" applyAlignment="1">
      <alignment horizontal="center" vertical="center" textRotation="90" wrapText="1"/>
    </xf>
    <xf numFmtId="172" fontId="8" fillId="0" borderId="12" xfId="0" applyNumberFormat="1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textRotation="90" wrapText="1"/>
    </xf>
    <xf numFmtId="0" fontId="3" fillId="34" borderId="14" xfId="0" applyFont="1" applyFill="1" applyBorder="1" applyAlignment="1">
      <alignment horizontal="center" textRotation="90" wrapText="1"/>
    </xf>
    <xf numFmtId="0" fontId="3" fillId="34" borderId="12" xfId="0" applyFont="1" applyFill="1" applyBorder="1" applyAlignment="1">
      <alignment horizont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0"/>
  <sheetViews>
    <sheetView tabSelected="1" zoomScale="87" zoomScaleNormal="87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0" sqref="K10"/>
    </sheetView>
  </sheetViews>
  <sheetFormatPr defaultColWidth="9.140625" defaultRowHeight="12.75"/>
  <cols>
    <col min="1" max="1" width="3.28125" style="1" customWidth="1"/>
    <col min="2" max="2" width="13.8515625" style="0" customWidth="1"/>
    <col min="3" max="3" width="3.00390625" style="0" customWidth="1"/>
    <col min="4" max="4" width="3.7109375" style="2" customWidth="1"/>
    <col min="5" max="6" width="3.00390625" style="0" customWidth="1"/>
    <col min="7" max="7" width="4.00390625" style="0" customWidth="1"/>
    <col min="8" max="8" width="2.140625" style="0" customWidth="1"/>
    <col min="9" max="9" width="4.57421875" style="33" customWidth="1"/>
    <col min="10" max="10" width="4.28125" style="0" customWidth="1"/>
    <col min="11" max="11" width="3.00390625" style="0" customWidth="1"/>
    <col min="12" max="12" width="7.140625" style="70" customWidth="1"/>
    <col min="13" max="13" width="5.57421875" style="2" customWidth="1"/>
    <col min="14" max="14" width="5.421875" style="2" customWidth="1"/>
    <col min="15" max="15" width="6.28125" style="2" customWidth="1"/>
    <col min="16" max="16" width="4.28125" style="2" customWidth="1"/>
    <col min="17" max="17" width="6.57421875" style="99" customWidth="1"/>
    <col min="18" max="18" width="5.140625" style="33" customWidth="1"/>
    <col min="19" max="19" width="6.140625" style="33" customWidth="1"/>
    <col min="20" max="20" width="5.140625" style="33" customWidth="1"/>
    <col min="21" max="21" width="6.00390625" style="131" customWidth="1"/>
    <col min="22" max="22" width="6.140625" style="63" customWidth="1"/>
    <col min="23" max="23" width="6.28125" style="63" customWidth="1"/>
    <col min="24" max="24" width="5.421875" style="63" customWidth="1"/>
    <col min="25" max="25" width="3.57421875" style="36" customWidth="1"/>
    <col min="26" max="26" width="2.7109375" style="117" customWidth="1"/>
    <col min="27" max="27" width="2.8515625" style="117" customWidth="1"/>
    <col min="28" max="28" width="5.00390625" style="117" customWidth="1"/>
    <col min="29" max="29" width="2.8515625" style="117" customWidth="1"/>
    <col min="30" max="31" width="4.8515625" style="117" customWidth="1"/>
    <col min="32" max="32" width="4.7109375" style="33" customWidth="1"/>
    <col min="33" max="33" width="4.00390625" style="33" customWidth="1"/>
    <col min="34" max="34" width="4.7109375" style="33" customWidth="1"/>
    <col min="35" max="35" width="5.00390625" style="33" customWidth="1"/>
    <col min="36" max="36" width="2.7109375" style="33" customWidth="1"/>
    <col min="37" max="37" width="4.00390625" style="33" customWidth="1"/>
    <col min="38" max="38" width="6.140625" style="33" customWidth="1"/>
    <col min="39" max="39" width="4.57421875" style="0" customWidth="1"/>
    <col min="40" max="40" width="5.28125" style="0" customWidth="1"/>
    <col min="41" max="41" width="4.57421875" style="0" customWidth="1"/>
    <col min="42" max="42" width="4.7109375" style="0" customWidth="1"/>
    <col min="43" max="43" width="5.8515625" style="0" customWidth="1"/>
    <col min="44" max="44" width="6.28125" style="0" customWidth="1"/>
    <col min="45" max="45" width="4.28125" style="0" customWidth="1"/>
    <col min="46" max="46" width="6.57421875" style="0" customWidth="1"/>
    <col min="47" max="47" width="3.7109375" style="0" customWidth="1"/>
    <col min="48" max="48" width="5.140625" style="0" customWidth="1"/>
    <col min="49" max="49" width="3.57421875" style="0" customWidth="1"/>
    <col min="50" max="50" width="5.421875" style="0" customWidth="1"/>
    <col min="51" max="53" width="9.140625" style="0" customWidth="1"/>
  </cols>
  <sheetData>
    <row r="1" spans="1:50" ht="11.25" customHeight="1">
      <c r="A1" s="169" t="s">
        <v>106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</row>
    <row r="2" spans="1:50" ht="16.5" customHeight="1">
      <c r="A2" s="136" t="s">
        <v>0</v>
      </c>
      <c r="B2" s="133" t="s">
        <v>1</v>
      </c>
      <c r="C2" s="136" t="s">
        <v>2</v>
      </c>
      <c r="D2" s="140" t="s">
        <v>48</v>
      </c>
      <c r="E2" s="143" t="s">
        <v>19</v>
      </c>
      <c r="F2" s="144"/>
      <c r="G2" s="144"/>
      <c r="H2" s="145"/>
      <c r="I2" s="143" t="s">
        <v>20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73" t="s">
        <v>95</v>
      </c>
      <c r="X2" s="162" t="s">
        <v>96</v>
      </c>
      <c r="Y2" s="180" t="s">
        <v>98</v>
      </c>
      <c r="Z2" s="167" t="s">
        <v>21</v>
      </c>
      <c r="AA2" s="168"/>
      <c r="AB2" s="176" t="s">
        <v>22</v>
      </c>
      <c r="AC2" s="177"/>
      <c r="AD2" s="183" t="s">
        <v>23</v>
      </c>
      <c r="AE2" s="159" t="s">
        <v>51</v>
      </c>
      <c r="AF2" s="160"/>
      <c r="AG2" s="160"/>
      <c r="AH2" s="161"/>
      <c r="AI2" s="159" t="s">
        <v>56</v>
      </c>
      <c r="AJ2" s="160"/>
      <c r="AK2" s="161"/>
      <c r="AL2" s="147" t="s">
        <v>99</v>
      </c>
      <c r="AM2" s="159" t="s">
        <v>60</v>
      </c>
      <c r="AN2" s="160"/>
      <c r="AO2" s="160"/>
      <c r="AP2" s="160"/>
      <c r="AQ2" s="160"/>
      <c r="AR2" s="160"/>
      <c r="AS2" s="160"/>
      <c r="AT2" s="161"/>
      <c r="AU2" s="171" t="s">
        <v>74</v>
      </c>
      <c r="AV2" s="171" t="s">
        <v>86</v>
      </c>
      <c r="AW2" s="171" t="s">
        <v>88</v>
      </c>
      <c r="AX2" s="171" t="s">
        <v>90</v>
      </c>
    </row>
    <row r="3" spans="1:50" ht="16.5" customHeight="1">
      <c r="A3" s="137"/>
      <c r="B3" s="139"/>
      <c r="C3" s="137"/>
      <c r="D3" s="141"/>
      <c r="E3" s="133" t="s">
        <v>24</v>
      </c>
      <c r="F3" s="133" t="s">
        <v>25</v>
      </c>
      <c r="G3" s="133" t="s">
        <v>26</v>
      </c>
      <c r="H3" s="133" t="s">
        <v>27</v>
      </c>
      <c r="I3" s="135" t="s">
        <v>28</v>
      </c>
      <c r="J3" s="133" t="s">
        <v>29</v>
      </c>
      <c r="K3" s="133" t="s">
        <v>27</v>
      </c>
      <c r="L3" s="146" t="s">
        <v>97</v>
      </c>
      <c r="M3" s="146"/>
      <c r="N3" s="146"/>
      <c r="O3" s="146"/>
      <c r="P3" s="146"/>
      <c r="Q3" s="147" t="s">
        <v>37</v>
      </c>
      <c r="R3" s="149" t="s">
        <v>31</v>
      </c>
      <c r="S3" s="76"/>
      <c r="T3" s="147" t="s">
        <v>100</v>
      </c>
      <c r="U3" s="178" t="s">
        <v>104</v>
      </c>
      <c r="V3" s="150" t="s">
        <v>103</v>
      </c>
      <c r="W3" s="174"/>
      <c r="X3" s="163"/>
      <c r="Y3" s="181"/>
      <c r="Z3" s="165" t="s">
        <v>32</v>
      </c>
      <c r="AA3" s="165" t="s">
        <v>33</v>
      </c>
      <c r="AB3" s="165" t="s">
        <v>34</v>
      </c>
      <c r="AC3" s="165" t="s">
        <v>35</v>
      </c>
      <c r="AD3" s="184"/>
      <c r="AE3" s="154" t="s">
        <v>52</v>
      </c>
      <c r="AF3" s="154" t="s">
        <v>53</v>
      </c>
      <c r="AG3" s="154" t="s">
        <v>54</v>
      </c>
      <c r="AH3" s="154" t="s">
        <v>55</v>
      </c>
      <c r="AI3" s="154" t="s">
        <v>57</v>
      </c>
      <c r="AJ3" s="154" t="s">
        <v>58</v>
      </c>
      <c r="AK3" s="154" t="s">
        <v>59</v>
      </c>
      <c r="AL3" s="158"/>
      <c r="AM3" s="156" t="s">
        <v>61</v>
      </c>
      <c r="AN3" s="157"/>
      <c r="AO3" s="154" t="s">
        <v>62</v>
      </c>
      <c r="AP3" s="147" t="s">
        <v>63</v>
      </c>
      <c r="AQ3" s="154" t="s">
        <v>64</v>
      </c>
      <c r="AR3" s="156" t="s">
        <v>65</v>
      </c>
      <c r="AS3" s="157"/>
      <c r="AT3" s="154" t="s">
        <v>66</v>
      </c>
      <c r="AU3" s="171"/>
      <c r="AV3" s="171"/>
      <c r="AW3" s="171"/>
      <c r="AX3" s="171"/>
    </row>
    <row r="4" spans="1:50" ht="73.5" customHeight="1">
      <c r="A4" s="138"/>
      <c r="B4" s="134"/>
      <c r="C4" s="138"/>
      <c r="D4" s="142"/>
      <c r="E4" s="134"/>
      <c r="F4" s="134"/>
      <c r="G4" s="134"/>
      <c r="H4" s="134"/>
      <c r="I4" s="135"/>
      <c r="J4" s="134"/>
      <c r="K4" s="134"/>
      <c r="L4" s="67" t="s">
        <v>46</v>
      </c>
      <c r="M4" s="20" t="s">
        <v>47</v>
      </c>
      <c r="N4" s="25" t="s">
        <v>93</v>
      </c>
      <c r="O4" s="24" t="s">
        <v>50</v>
      </c>
      <c r="P4" s="24" t="s">
        <v>49</v>
      </c>
      <c r="Q4" s="148"/>
      <c r="R4" s="149"/>
      <c r="S4" s="77" t="s">
        <v>101</v>
      </c>
      <c r="T4" s="148"/>
      <c r="U4" s="179"/>
      <c r="V4" s="151"/>
      <c r="W4" s="175"/>
      <c r="X4" s="164"/>
      <c r="Y4" s="182"/>
      <c r="Z4" s="166"/>
      <c r="AA4" s="166"/>
      <c r="AB4" s="166"/>
      <c r="AC4" s="166"/>
      <c r="AD4" s="185"/>
      <c r="AE4" s="155"/>
      <c r="AF4" s="155"/>
      <c r="AG4" s="155"/>
      <c r="AH4" s="155"/>
      <c r="AI4" s="155"/>
      <c r="AJ4" s="155"/>
      <c r="AK4" s="155"/>
      <c r="AL4" s="148"/>
      <c r="AM4" s="26" t="s">
        <v>67</v>
      </c>
      <c r="AN4" s="126" t="s">
        <v>105</v>
      </c>
      <c r="AO4" s="155"/>
      <c r="AP4" s="148"/>
      <c r="AQ4" s="155"/>
      <c r="AR4" s="26" t="s">
        <v>68</v>
      </c>
      <c r="AS4" s="26" t="s">
        <v>69</v>
      </c>
      <c r="AT4" s="155"/>
      <c r="AU4" s="171"/>
      <c r="AV4" s="172"/>
      <c r="AW4" s="172"/>
      <c r="AX4" s="172"/>
    </row>
    <row r="5" spans="1:50" ht="11.25" customHeight="1">
      <c r="A5" s="27">
        <v>1</v>
      </c>
      <c r="B5" s="23">
        <v>2</v>
      </c>
      <c r="C5" s="27">
        <v>3</v>
      </c>
      <c r="D5" s="28">
        <v>4</v>
      </c>
      <c r="E5" s="23">
        <v>5</v>
      </c>
      <c r="F5" s="23">
        <v>6</v>
      </c>
      <c r="G5" s="23">
        <v>7</v>
      </c>
      <c r="H5" s="23">
        <v>8</v>
      </c>
      <c r="I5" s="65">
        <v>9</v>
      </c>
      <c r="J5" s="23">
        <v>10</v>
      </c>
      <c r="K5" s="23">
        <v>11</v>
      </c>
      <c r="L5" s="30">
        <v>12</v>
      </c>
      <c r="M5" s="28">
        <v>13</v>
      </c>
      <c r="N5" s="29">
        <v>14</v>
      </c>
      <c r="O5" s="28">
        <v>15</v>
      </c>
      <c r="P5" s="28">
        <v>16</v>
      </c>
      <c r="Q5" s="30">
        <v>17</v>
      </c>
      <c r="R5" s="30">
        <v>18</v>
      </c>
      <c r="S5" s="30">
        <v>19</v>
      </c>
      <c r="T5" s="30">
        <v>20</v>
      </c>
      <c r="U5" s="127">
        <v>21</v>
      </c>
      <c r="V5" s="100">
        <v>22</v>
      </c>
      <c r="W5" s="68">
        <v>23</v>
      </c>
      <c r="X5" s="68">
        <v>24</v>
      </c>
      <c r="Y5" s="31">
        <v>25</v>
      </c>
      <c r="Z5" s="68">
        <v>26</v>
      </c>
      <c r="AA5" s="68">
        <v>27</v>
      </c>
      <c r="AB5" s="68">
        <v>28</v>
      </c>
      <c r="AC5" s="109">
        <v>29</v>
      </c>
      <c r="AD5" s="109">
        <v>30</v>
      </c>
      <c r="AE5" s="21">
        <v>31</v>
      </c>
      <c r="AF5" s="21">
        <v>32</v>
      </c>
      <c r="AG5" s="21">
        <v>33</v>
      </c>
      <c r="AH5" s="21">
        <v>34</v>
      </c>
      <c r="AI5" s="21">
        <v>35</v>
      </c>
      <c r="AJ5" s="21">
        <v>36</v>
      </c>
      <c r="AK5" s="21">
        <v>37</v>
      </c>
      <c r="AL5" s="21">
        <v>38</v>
      </c>
      <c r="AM5" s="5">
        <v>39</v>
      </c>
      <c r="AN5" s="5">
        <v>40</v>
      </c>
      <c r="AO5" s="5">
        <v>41</v>
      </c>
      <c r="AP5" s="5">
        <v>42</v>
      </c>
      <c r="AQ5" s="5">
        <v>43</v>
      </c>
      <c r="AR5" s="5">
        <v>44</v>
      </c>
      <c r="AS5" s="5">
        <v>45</v>
      </c>
      <c r="AT5" s="5">
        <v>45</v>
      </c>
      <c r="AU5" s="8">
        <v>47</v>
      </c>
      <c r="AV5" s="31">
        <v>48</v>
      </c>
      <c r="AW5" s="125">
        <v>49</v>
      </c>
      <c r="AX5" s="8">
        <v>50</v>
      </c>
    </row>
    <row r="6" spans="1:50" ht="11.25" customHeight="1">
      <c r="A6" s="152" t="s">
        <v>92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01"/>
      <c r="W6" s="91"/>
      <c r="X6" s="91"/>
      <c r="Y6" s="44"/>
      <c r="Z6" s="46"/>
      <c r="AA6" s="46"/>
      <c r="AB6" s="46"/>
      <c r="AC6" s="46"/>
      <c r="AD6" s="46"/>
      <c r="AE6" s="46"/>
      <c r="AF6" s="73"/>
      <c r="AG6" s="73"/>
      <c r="AH6" s="73"/>
      <c r="AI6" s="45"/>
      <c r="AJ6" s="45"/>
      <c r="AK6" s="45"/>
      <c r="AL6" s="45"/>
      <c r="AM6" s="43"/>
      <c r="AN6" s="43"/>
      <c r="AO6" s="43"/>
      <c r="AP6" s="43"/>
      <c r="AQ6" s="43"/>
      <c r="AR6" s="43"/>
      <c r="AS6" s="43"/>
      <c r="AT6" s="43"/>
      <c r="AU6" s="46"/>
      <c r="AV6" s="47"/>
      <c r="AW6" s="47"/>
      <c r="AX6" s="62"/>
    </row>
    <row r="7" spans="1:50" ht="12" customHeight="1">
      <c r="A7" s="9">
        <v>1</v>
      </c>
      <c r="B7" s="10" t="s">
        <v>5</v>
      </c>
      <c r="C7" s="11">
        <v>3</v>
      </c>
      <c r="D7" s="12">
        <v>1969</v>
      </c>
      <c r="E7" s="10">
        <v>5</v>
      </c>
      <c r="F7" s="10">
        <v>4</v>
      </c>
      <c r="G7" s="10">
        <v>64</v>
      </c>
      <c r="H7" s="10">
        <v>0</v>
      </c>
      <c r="I7" s="35">
        <v>324</v>
      </c>
      <c r="J7" s="3">
        <v>0</v>
      </c>
      <c r="K7" s="3">
        <v>0</v>
      </c>
      <c r="L7" s="42">
        <v>619.6</v>
      </c>
      <c r="M7" s="7">
        <v>98.8</v>
      </c>
      <c r="N7" s="7">
        <v>0</v>
      </c>
      <c r="O7" s="7">
        <v>0</v>
      </c>
      <c r="P7" s="15">
        <v>520.8</v>
      </c>
      <c r="Q7" s="96">
        <v>2567.5</v>
      </c>
      <c r="R7" s="64">
        <v>740.9</v>
      </c>
      <c r="S7" s="78">
        <f>Q7:Q40+R7:R40</f>
        <v>3308.4</v>
      </c>
      <c r="T7" s="64">
        <f>I7:I40+J7:J40+K7:K40</f>
        <v>324</v>
      </c>
      <c r="U7" s="129">
        <f>I7+J7+K7+L7+Q7+R7</f>
        <v>4252</v>
      </c>
      <c r="V7" s="79">
        <v>3364.7</v>
      </c>
      <c r="W7" s="81">
        <v>16069</v>
      </c>
      <c r="X7" s="81">
        <v>18</v>
      </c>
      <c r="Y7" s="38"/>
      <c r="Z7" s="111" t="s">
        <v>38</v>
      </c>
      <c r="AA7" s="112" t="s">
        <v>39</v>
      </c>
      <c r="AB7" s="34" t="s">
        <v>42</v>
      </c>
      <c r="AC7" s="34" t="s">
        <v>43</v>
      </c>
      <c r="AD7" s="112" t="s">
        <v>34</v>
      </c>
      <c r="AE7" s="35">
        <v>1027</v>
      </c>
      <c r="AF7" s="35"/>
      <c r="AG7" s="34">
        <v>0</v>
      </c>
      <c r="AH7" s="34">
        <v>0</v>
      </c>
      <c r="AI7" s="35" t="s">
        <v>77</v>
      </c>
      <c r="AJ7" s="35" t="s">
        <v>71</v>
      </c>
      <c r="AK7" s="35" t="s">
        <v>72</v>
      </c>
      <c r="AL7" s="35">
        <v>3335</v>
      </c>
      <c r="AM7" s="54">
        <v>453</v>
      </c>
      <c r="AN7" s="54"/>
      <c r="AO7" s="54">
        <v>131.3</v>
      </c>
      <c r="AP7" s="54"/>
      <c r="AQ7" s="54">
        <v>1800</v>
      </c>
      <c r="AR7" s="54"/>
      <c r="AS7" s="54">
        <v>58</v>
      </c>
      <c r="AT7" s="54">
        <f>AM7:AM40+AN7:AN40+AO7:AO40+AP7:AP40+AQ7:AQ40+AR7:AR40+AS7:AS40</f>
        <v>2442.3</v>
      </c>
      <c r="AU7" s="35">
        <v>107</v>
      </c>
      <c r="AV7" s="3" t="s">
        <v>30</v>
      </c>
      <c r="AW7" s="3" t="s">
        <v>43</v>
      </c>
      <c r="AX7" s="3" t="s">
        <v>94</v>
      </c>
    </row>
    <row r="8" spans="1:51" ht="12" customHeight="1">
      <c r="A8" s="9">
        <v>2</v>
      </c>
      <c r="B8" s="10" t="s">
        <v>5</v>
      </c>
      <c r="C8" s="11">
        <v>9</v>
      </c>
      <c r="D8" s="12">
        <v>1968</v>
      </c>
      <c r="E8" s="10">
        <v>5</v>
      </c>
      <c r="F8" s="10">
        <v>4</v>
      </c>
      <c r="G8" s="10">
        <v>64</v>
      </c>
      <c r="H8" s="10">
        <v>0</v>
      </c>
      <c r="I8" s="35">
        <v>244.9</v>
      </c>
      <c r="J8" s="3">
        <v>0</v>
      </c>
      <c r="K8" s="3">
        <v>0</v>
      </c>
      <c r="L8" s="42">
        <v>695.7</v>
      </c>
      <c r="M8" s="12">
        <v>695.7</v>
      </c>
      <c r="N8" s="7">
        <v>0</v>
      </c>
      <c r="O8" s="7">
        <v>0</v>
      </c>
      <c r="P8" s="7">
        <v>0</v>
      </c>
      <c r="Q8" s="96">
        <v>2538</v>
      </c>
      <c r="R8" s="35">
        <v>635.8</v>
      </c>
      <c r="S8" s="78">
        <f>Q8:Q40+R8:R40</f>
        <v>3173.8</v>
      </c>
      <c r="T8" s="64">
        <f>I8:I40+J8:J40+K8:K40</f>
        <v>244.9</v>
      </c>
      <c r="U8" s="129">
        <f aca="true" t="shared" si="0" ref="U8:U39">I8+J8+K8+L8+Q8+R8</f>
        <v>4114.4</v>
      </c>
      <c r="V8" s="79">
        <v>3474.5</v>
      </c>
      <c r="W8" s="81">
        <v>15728</v>
      </c>
      <c r="X8" s="81">
        <v>17.8</v>
      </c>
      <c r="Y8" s="38"/>
      <c r="Z8" s="111" t="s">
        <v>38</v>
      </c>
      <c r="AA8" s="112" t="s">
        <v>39</v>
      </c>
      <c r="AB8" s="34" t="s">
        <v>42</v>
      </c>
      <c r="AC8" s="34" t="s">
        <v>43</v>
      </c>
      <c r="AD8" s="112" t="s">
        <v>34</v>
      </c>
      <c r="AE8" s="35">
        <v>1246</v>
      </c>
      <c r="AF8" s="35"/>
      <c r="AG8" s="34">
        <v>0</v>
      </c>
      <c r="AH8" s="34">
        <v>0</v>
      </c>
      <c r="AI8" s="35" t="s">
        <v>77</v>
      </c>
      <c r="AJ8" s="35" t="s">
        <v>71</v>
      </c>
      <c r="AK8" s="35" t="s">
        <v>72</v>
      </c>
      <c r="AL8" s="35">
        <v>2608</v>
      </c>
      <c r="AM8" s="54">
        <v>253.6</v>
      </c>
      <c r="AN8" s="54"/>
      <c r="AO8" s="54">
        <v>130.2</v>
      </c>
      <c r="AP8" s="54"/>
      <c r="AQ8" s="54">
        <v>1340.5</v>
      </c>
      <c r="AR8" s="54"/>
      <c r="AS8" s="54"/>
      <c r="AT8" s="54">
        <f>AM8:AM40+AN8:AN40+AO8:AO40+AP8:AP40+AQ8:AQ40+AR8:AR40+AS8:AS40</f>
        <v>1724.3</v>
      </c>
      <c r="AU8" s="35">
        <v>124</v>
      </c>
      <c r="AV8" s="3" t="s">
        <v>30</v>
      </c>
      <c r="AW8" s="3" t="s">
        <v>43</v>
      </c>
      <c r="AX8" s="3" t="s">
        <v>94</v>
      </c>
      <c r="AY8" s="4"/>
    </row>
    <row r="9" spans="1:51" ht="12" customHeight="1">
      <c r="A9" s="9">
        <v>3</v>
      </c>
      <c r="B9" s="10" t="s">
        <v>5</v>
      </c>
      <c r="C9" s="11">
        <v>13</v>
      </c>
      <c r="D9" s="12">
        <v>1966</v>
      </c>
      <c r="E9" s="10">
        <v>5</v>
      </c>
      <c r="F9" s="10">
        <v>4</v>
      </c>
      <c r="G9" s="10">
        <v>64</v>
      </c>
      <c r="H9" s="10">
        <v>0</v>
      </c>
      <c r="I9" s="35">
        <v>240</v>
      </c>
      <c r="J9" s="3">
        <v>0</v>
      </c>
      <c r="K9" s="3">
        <v>0</v>
      </c>
      <c r="L9" s="42">
        <v>664.3</v>
      </c>
      <c r="M9" s="7">
        <f>L9-P9</f>
        <v>133</v>
      </c>
      <c r="N9" s="7">
        <v>0</v>
      </c>
      <c r="O9" s="7">
        <v>0</v>
      </c>
      <c r="P9" s="12">
        <v>531.3</v>
      </c>
      <c r="Q9" s="96">
        <v>2523.3</v>
      </c>
      <c r="R9" s="71">
        <v>742.9</v>
      </c>
      <c r="S9" s="78">
        <f>Q9:Q40+R9:R40</f>
        <v>3266.2000000000003</v>
      </c>
      <c r="T9" s="64">
        <f>I9:I40+J9:J40+K9:K40</f>
        <v>240</v>
      </c>
      <c r="U9" s="129">
        <f t="shared" si="0"/>
        <v>4170.5</v>
      </c>
      <c r="V9" s="79">
        <v>3801.4</v>
      </c>
      <c r="W9" s="81">
        <v>16200</v>
      </c>
      <c r="X9" s="81">
        <v>18.2</v>
      </c>
      <c r="Y9" s="38"/>
      <c r="Z9" s="111" t="s">
        <v>38</v>
      </c>
      <c r="AA9" s="112" t="s">
        <v>39</v>
      </c>
      <c r="AB9" s="34" t="s">
        <v>42</v>
      </c>
      <c r="AC9" s="34" t="s">
        <v>43</v>
      </c>
      <c r="AD9" s="112" t="s">
        <v>34</v>
      </c>
      <c r="AE9" s="34">
        <v>0</v>
      </c>
      <c r="AF9" s="35">
        <v>1255</v>
      </c>
      <c r="AG9" s="34">
        <v>0</v>
      </c>
      <c r="AH9" s="34">
        <v>0</v>
      </c>
      <c r="AI9" s="35" t="s">
        <v>77</v>
      </c>
      <c r="AJ9" s="35" t="s">
        <v>71</v>
      </c>
      <c r="AK9" s="35" t="s">
        <v>73</v>
      </c>
      <c r="AL9" s="35">
        <v>2234</v>
      </c>
      <c r="AM9" s="54">
        <v>265</v>
      </c>
      <c r="AN9" s="54"/>
      <c r="AO9" s="54">
        <v>170</v>
      </c>
      <c r="AP9" s="54"/>
      <c r="AQ9" s="54">
        <v>815.9</v>
      </c>
      <c r="AR9" s="54"/>
      <c r="AS9" s="54">
        <v>93</v>
      </c>
      <c r="AT9" s="54">
        <f>AM9:AM40+AN9:AN40+AO9:AO40+AP9:AP40+AQ9:AQ40+AR9:AR40+AS9:AS40</f>
        <v>1343.9</v>
      </c>
      <c r="AU9" s="35">
        <v>111</v>
      </c>
      <c r="AV9" s="3" t="s">
        <v>30</v>
      </c>
      <c r="AW9" s="3" t="s">
        <v>43</v>
      </c>
      <c r="AX9" s="3" t="s">
        <v>94</v>
      </c>
      <c r="AY9" s="4"/>
    </row>
    <row r="10" spans="1:51" ht="12" customHeight="1">
      <c r="A10" s="9">
        <v>4</v>
      </c>
      <c r="B10" s="10" t="s">
        <v>5</v>
      </c>
      <c r="C10" s="11">
        <v>31</v>
      </c>
      <c r="D10" s="12">
        <v>1980</v>
      </c>
      <c r="E10" s="10">
        <v>5</v>
      </c>
      <c r="F10" s="10">
        <v>4</v>
      </c>
      <c r="G10" s="10">
        <v>56</v>
      </c>
      <c r="H10" s="10">
        <v>0</v>
      </c>
      <c r="I10" s="35">
        <v>211.6</v>
      </c>
      <c r="J10" s="3">
        <v>0</v>
      </c>
      <c r="K10" s="3">
        <v>0</v>
      </c>
      <c r="L10" s="42">
        <v>668.6</v>
      </c>
      <c r="M10" s="7">
        <f>L10-N10</f>
        <v>368.6</v>
      </c>
      <c r="N10" s="12">
        <v>300</v>
      </c>
      <c r="O10" s="6">
        <v>0</v>
      </c>
      <c r="P10" s="7">
        <v>0</v>
      </c>
      <c r="Q10" s="96">
        <v>2672.6</v>
      </c>
      <c r="R10" s="35">
        <v>789.5</v>
      </c>
      <c r="S10" s="78">
        <f>Q10:Q40+R10:R40</f>
        <v>3462.1</v>
      </c>
      <c r="T10" s="64">
        <f>I10:I40+J10:J40+K10:K40</f>
        <v>211.6</v>
      </c>
      <c r="U10" s="129">
        <f t="shared" si="0"/>
        <v>4342.3</v>
      </c>
      <c r="V10" s="37">
        <v>3333.3</v>
      </c>
      <c r="W10" s="88">
        <v>17582</v>
      </c>
      <c r="X10" s="88">
        <v>18.8</v>
      </c>
      <c r="Y10" s="74"/>
      <c r="Z10" s="111" t="s">
        <v>38</v>
      </c>
      <c r="AA10" s="112" t="s">
        <v>39</v>
      </c>
      <c r="AB10" s="34" t="s">
        <v>42</v>
      </c>
      <c r="AC10" s="34" t="s">
        <v>43</v>
      </c>
      <c r="AD10" s="112" t="s">
        <v>34</v>
      </c>
      <c r="AE10" s="35">
        <v>948.4</v>
      </c>
      <c r="AF10" s="34">
        <v>0</v>
      </c>
      <c r="AG10" s="34">
        <v>0</v>
      </c>
      <c r="AH10" s="34">
        <v>0</v>
      </c>
      <c r="AI10" s="35" t="s">
        <v>77</v>
      </c>
      <c r="AJ10" s="35" t="s">
        <v>71</v>
      </c>
      <c r="AK10" s="35" t="s">
        <v>72</v>
      </c>
      <c r="AL10" s="35">
        <v>4175</v>
      </c>
      <c r="AM10" s="10">
        <v>302</v>
      </c>
      <c r="AN10" s="10"/>
      <c r="AO10" s="10">
        <v>78</v>
      </c>
      <c r="AP10" s="10"/>
      <c r="AQ10" s="10">
        <v>1034</v>
      </c>
      <c r="AR10" s="10">
        <v>360</v>
      </c>
      <c r="AS10" s="10"/>
      <c r="AT10" s="54">
        <f>AM10:AM40+AN10:AN40+AO10:AO40+AP10:AP40+AQ10:AQ40+AR10:AR40+AS10:AS40</f>
        <v>1774</v>
      </c>
      <c r="AU10" s="35">
        <v>100</v>
      </c>
      <c r="AV10" s="3" t="s">
        <v>30</v>
      </c>
      <c r="AW10" s="3" t="s">
        <v>43</v>
      </c>
      <c r="AX10" s="3" t="s">
        <v>94</v>
      </c>
      <c r="AY10" s="4"/>
    </row>
    <row r="11" spans="1:51" ht="12" customHeight="1">
      <c r="A11" s="9">
        <v>5</v>
      </c>
      <c r="B11" s="10" t="s">
        <v>5</v>
      </c>
      <c r="C11" s="11">
        <v>33</v>
      </c>
      <c r="D11" s="12">
        <v>1979</v>
      </c>
      <c r="E11" s="10">
        <v>9</v>
      </c>
      <c r="F11" s="10">
        <v>2</v>
      </c>
      <c r="G11" s="10">
        <v>69</v>
      </c>
      <c r="H11" s="10">
        <v>2</v>
      </c>
      <c r="I11" s="35">
        <v>615</v>
      </c>
      <c r="J11" s="3">
        <v>0</v>
      </c>
      <c r="K11" s="3">
        <v>3.61</v>
      </c>
      <c r="L11" s="42">
        <v>598.1</v>
      </c>
      <c r="M11" s="12">
        <v>598.1</v>
      </c>
      <c r="N11" s="12">
        <v>598.1</v>
      </c>
      <c r="O11" s="7">
        <v>0</v>
      </c>
      <c r="P11" s="7">
        <v>0</v>
      </c>
      <c r="Q11" s="96">
        <v>3621.5</v>
      </c>
      <c r="R11" s="35">
        <v>147.4</v>
      </c>
      <c r="S11" s="78">
        <f>Q11:Q40+R11:R40</f>
        <v>3768.9</v>
      </c>
      <c r="T11" s="64">
        <f>I11:I40+J11:J40+K11:K40</f>
        <v>618.61</v>
      </c>
      <c r="U11" s="129">
        <f t="shared" si="0"/>
        <v>4985.61</v>
      </c>
      <c r="V11" s="102">
        <v>3554</v>
      </c>
      <c r="W11" s="84">
        <v>16867</v>
      </c>
      <c r="X11" s="84">
        <v>28.2</v>
      </c>
      <c r="Y11" s="66"/>
      <c r="Z11" s="114" t="s">
        <v>38</v>
      </c>
      <c r="AA11" s="115" t="s">
        <v>39</v>
      </c>
      <c r="AB11" s="34" t="s">
        <v>42</v>
      </c>
      <c r="AC11" s="34" t="s">
        <v>43</v>
      </c>
      <c r="AD11" s="116" t="s">
        <v>34</v>
      </c>
      <c r="AE11" s="35"/>
      <c r="AF11" s="35"/>
      <c r="AG11" s="35">
        <v>606.5</v>
      </c>
      <c r="AH11" s="35"/>
      <c r="AI11" s="35" t="s">
        <v>70</v>
      </c>
      <c r="AJ11" s="35" t="s">
        <v>71</v>
      </c>
      <c r="AK11" s="35" t="s">
        <v>72</v>
      </c>
      <c r="AL11" s="35">
        <v>2568</v>
      </c>
      <c r="AM11" s="54">
        <v>575</v>
      </c>
      <c r="AN11" s="54"/>
      <c r="AO11" s="54">
        <v>92.5</v>
      </c>
      <c r="AP11" s="54"/>
      <c r="AQ11" s="54">
        <v>1302.4</v>
      </c>
      <c r="AR11" s="54"/>
      <c r="AS11" s="54"/>
      <c r="AT11" s="54">
        <f>AM11:AM40+AN11:AN40+AO11:AO40+AP11:AP40+AQ11:AQ40+AR11:AR40+AS11:AS40</f>
        <v>1969.9</v>
      </c>
      <c r="AU11" s="35">
        <v>153</v>
      </c>
      <c r="AV11" s="3" t="s">
        <v>30</v>
      </c>
      <c r="AW11" s="3" t="s">
        <v>43</v>
      </c>
      <c r="AX11" s="3" t="s">
        <v>94</v>
      </c>
      <c r="AY11" s="4"/>
    </row>
    <row r="12" spans="1:51" ht="12" customHeight="1">
      <c r="A12" s="9">
        <v>6</v>
      </c>
      <c r="B12" s="10" t="s">
        <v>5</v>
      </c>
      <c r="C12" s="11">
        <v>35</v>
      </c>
      <c r="D12" s="12">
        <v>1977</v>
      </c>
      <c r="E12" s="10">
        <v>5</v>
      </c>
      <c r="F12" s="10">
        <v>8</v>
      </c>
      <c r="G12" s="10">
        <v>118</v>
      </c>
      <c r="H12" s="10">
        <v>0</v>
      </c>
      <c r="I12" s="35">
        <v>356.7</v>
      </c>
      <c r="J12" s="3">
        <v>0</v>
      </c>
      <c r="K12" s="3">
        <v>0</v>
      </c>
      <c r="L12" s="42">
        <v>1427.9</v>
      </c>
      <c r="M12" s="12">
        <v>1427.9</v>
      </c>
      <c r="N12" s="7">
        <v>0</v>
      </c>
      <c r="O12" s="7">
        <v>0</v>
      </c>
      <c r="P12" s="7">
        <v>0</v>
      </c>
      <c r="Q12" s="96">
        <v>5690.4</v>
      </c>
      <c r="R12" s="35">
        <v>0</v>
      </c>
      <c r="S12" s="78">
        <f>Q12:Q40+R12:R40</f>
        <v>5690.4</v>
      </c>
      <c r="T12" s="64">
        <f>I12:I40+J12:J40+K12:K40</f>
        <v>356.7</v>
      </c>
      <c r="U12" s="129">
        <f t="shared" si="0"/>
        <v>7475</v>
      </c>
      <c r="V12" s="79">
        <v>5702.5</v>
      </c>
      <c r="W12" s="81">
        <v>22847</v>
      </c>
      <c r="X12" s="81">
        <v>16</v>
      </c>
      <c r="Y12" s="38"/>
      <c r="Z12" s="111" t="s">
        <v>38</v>
      </c>
      <c r="AA12" s="112" t="s">
        <v>39</v>
      </c>
      <c r="AB12" s="34" t="s">
        <v>42</v>
      </c>
      <c r="AC12" s="34" t="s">
        <v>43</v>
      </c>
      <c r="AD12" s="112" t="s">
        <v>34</v>
      </c>
      <c r="AE12" s="35">
        <v>1447.9</v>
      </c>
      <c r="AF12" s="34">
        <v>0</v>
      </c>
      <c r="AG12" s="34">
        <v>0</v>
      </c>
      <c r="AH12" s="34">
        <v>0</v>
      </c>
      <c r="AI12" s="35" t="s">
        <v>70</v>
      </c>
      <c r="AJ12" s="35" t="s">
        <v>71</v>
      </c>
      <c r="AK12" s="35" t="s">
        <v>72</v>
      </c>
      <c r="AL12" s="35">
        <v>6559</v>
      </c>
      <c r="AM12" s="54">
        <v>640</v>
      </c>
      <c r="AN12" s="54"/>
      <c r="AO12" s="54">
        <v>317</v>
      </c>
      <c r="AP12" s="54"/>
      <c r="AQ12" s="54">
        <v>1069</v>
      </c>
      <c r="AR12" s="54">
        <v>2285.1</v>
      </c>
      <c r="AS12" s="54">
        <v>820</v>
      </c>
      <c r="AT12" s="54">
        <f>AM12:AM40+AN12:AN40+AO12:AO40+AP12:AP40+AQ12:AQ40+AR12:AR40+AS12:AS40</f>
        <v>5131.1</v>
      </c>
      <c r="AU12" s="35">
        <v>245</v>
      </c>
      <c r="AV12" s="3" t="s">
        <v>30</v>
      </c>
      <c r="AW12" s="3" t="s">
        <v>43</v>
      </c>
      <c r="AX12" s="3" t="s">
        <v>94</v>
      </c>
      <c r="AY12" s="4"/>
    </row>
    <row r="13" spans="1:51" ht="12" customHeight="1">
      <c r="A13" s="9">
        <v>7</v>
      </c>
      <c r="B13" s="10" t="s">
        <v>6</v>
      </c>
      <c r="C13" s="11">
        <v>10</v>
      </c>
      <c r="D13" s="12">
        <v>1954</v>
      </c>
      <c r="E13" s="10">
        <v>3</v>
      </c>
      <c r="F13" s="10">
        <v>4</v>
      </c>
      <c r="G13" s="10">
        <v>32</v>
      </c>
      <c r="H13" s="10">
        <v>0</v>
      </c>
      <c r="I13" s="35">
        <v>251</v>
      </c>
      <c r="J13" s="3">
        <v>0</v>
      </c>
      <c r="K13" s="3">
        <v>0</v>
      </c>
      <c r="L13" s="42">
        <v>568.4</v>
      </c>
      <c r="M13" s="7">
        <v>416.21</v>
      </c>
      <c r="N13" s="12">
        <v>99.99</v>
      </c>
      <c r="O13" s="7">
        <v>0</v>
      </c>
      <c r="P13" s="7">
        <v>0</v>
      </c>
      <c r="Q13" s="96">
        <v>1721.2</v>
      </c>
      <c r="R13" s="35">
        <v>343.3</v>
      </c>
      <c r="S13" s="78">
        <f>Q13:Q40+R13:R40</f>
        <v>2064.5</v>
      </c>
      <c r="T13" s="64">
        <f>I13:I40+J13:J40+K13:K40</f>
        <v>251</v>
      </c>
      <c r="U13" s="129">
        <f t="shared" si="0"/>
        <v>2883.9</v>
      </c>
      <c r="V13" s="79">
        <v>2103.9</v>
      </c>
      <c r="W13" s="81">
        <v>14192</v>
      </c>
      <c r="X13" s="81">
        <v>15.35</v>
      </c>
      <c r="Y13" s="38"/>
      <c r="Z13" s="111" t="s">
        <v>38</v>
      </c>
      <c r="AA13" s="112" t="s">
        <v>39</v>
      </c>
      <c r="AB13" s="34" t="s">
        <v>42</v>
      </c>
      <c r="AC13" s="34" t="s">
        <v>43</v>
      </c>
      <c r="AD13" s="112" t="s">
        <v>34</v>
      </c>
      <c r="AE13" s="35"/>
      <c r="AF13" s="35">
        <v>1430</v>
      </c>
      <c r="AG13" s="34">
        <v>0</v>
      </c>
      <c r="AH13" s="35"/>
      <c r="AI13" s="35" t="s">
        <v>77</v>
      </c>
      <c r="AJ13" s="35" t="s">
        <v>71</v>
      </c>
      <c r="AK13" s="35" t="s">
        <v>73</v>
      </c>
      <c r="AL13" s="35">
        <v>2279</v>
      </c>
      <c r="AM13" s="54">
        <v>309</v>
      </c>
      <c r="AN13" s="54">
        <v>90</v>
      </c>
      <c r="AO13" s="54">
        <v>19</v>
      </c>
      <c r="AP13" s="54"/>
      <c r="AQ13" s="54">
        <v>361</v>
      </c>
      <c r="AR13" s="54">
        <v>495</v>
      </c>
      <c r="AS13" s="54">
        <v>34</v>
      </c>
      <c r="AT13" s="54">
        <f>AM13:AM40+AN13:AN40+AO13:AO40+AP13:AP40+AQ13:AQ40+AR13:AR40+AS13:AS40</f>
        <v>1308</v>
      </c>
      <c r="AU13" s="35">
        <v>63</v>
      </c>
      <c r="AV13" s="3" t="s">
        <v>30</v>
      </c>
      <c r="AW13" s="3" t="s">
        <v>43</v>
      </c>
      <c r="AX13" s="3" t="s">
        <v>94</v>
      </c>
      <c r="AY13" s="4"/>
    </row>
    <row r="14" spans="1:50" ht="12" customHeight="1">
      <c r="A14" s="9">
        <v>8</v>
      </c>
      <c r="B14" s="10" t="s">
        <v>7</v>
      </c>
      <c r="C14" s="11">
        <v>18</v>
      </c>
      <c r="D14" s="12">
        <v>1953</v>
      </c>
      <c r="E14" s="10">
        <v>2</v>
      </c>
      <c r="F14" s="10">
        <v>2</v>
      </c>
      <c r="G14" s="10">
        <v>8</v>
      </c>
      <c r="H14" s="10">
        <v>0</v>
      </c>
      <c r="I14" s="35">
        <v>92</v>
      </c>
      <c r="J14" s="3">
        <v>0</v>
      </c>
      <c r="K14" s="3">
        <v>0</v>
      </c>
      <c r="L14" s="42">
        <v>0</v>
      </c>
      <c r="M14" s="12">
        <v>0</v>
      </c>
      <c r="N14" s="7">
        <v>0</v>
      </c>
      <c r="O14" s="7">
        <v>0</v>
      </c>
      <c r="P14" s="7">
        <v>0</v>
      </c>
      <c r="Q14" s="96">
        <v>406.9</v>
      </c>
      <c r="R14" s="35">
        <v>218.1</v>
      </c>
      <c r="S14" s="78">
        <f>Q14:Q40+R14:R40</f>
        <v>625</v>
      </c>
      <c r="T14" s="64">
        <f>I14:I40+J14:J40+K14:K40</f>
        <v>92</v>
      </c>
      <c r="U14" s="129">
        <f t="shared" si="0"/>
        <v>717</v>
      </c>
      <c r="V14" s="80">
        <v>626.4</v>
      </c>
      <c r="W14" s="86">
        <v>3627</v>
      </c>
      <c r="X14" s="86">
        <v>7</v>
      </c>
      <c r="Y14" s="39"/>
      <c r="Z14" s="111" t="s">
        <v>38</v>
      </c>
      <c r="AA14" s="112" t="s">
        <v>39</v>
      </c>
      <c r="AB14" s="34" t="s">
        <v>42</v>
      </c>
      <c r="AC14" s="34" t="s">
        <v>43</v>
      </c>
      <c r="AD14" s="112" t="s">
        <v>34</v>
      </c>
      <c r="AE14" s="35"/>
      <c r="AF14" s="35">
        <v>682</v>
      </c>
      <c r="AG14" s="34">
        <v>0</v>
      </c>
      <c r="AH14" s="35"/>
      <c r="AI14" s="35" t="s">
        <v>80</v>
      </c>
      <c r="AJ14" s="35" t="s">
        <v>76</v>
      </c>
      <c r="AK14" s="35" t="s">
        <v>73</v>
      </c>
      <c r="AL14" s="35">
        <v>1605</v>
      </c>
      <c r="AM14" s="54"/>
      <c r="AN14" s="54">
        <v>63</v>
      </c>
      <c r="AO14" s="54">
        <v>92</v>
      </c>
      <c r="AP14" s="54"/>
      <c r="AQ14" s="54">
        <v>569</v>
      </c>
      <c r="AR14" s="54"/>
      <c r="AS14" s="54">
        <v>397.3</v>
      </c>
      <c r="AT14" s="54">
        <f>AM14:AM40+AN14:AN40+AO14:AO40+AP14:AP40+AQ14:AQ40+AR14:AR40+AS14:AS40</f>
        <v>1121.3</v>
      </c>
      <c r="AU14" s="35">
        <v>19</v>
      </c>
      <c r="AV14" s="3" t="s">
        <v>89</v>
      </c>
      <c r="AW14" s="3" t="s">
        <v>43</v>
      </c>
      <c r="AX14" s="3" t="s">
        <v>94</v>
      </c>
    </row>
    <row r="15" spans="1:50" ht="11.25" customHeight="1">
      <c r="A15" s="10">
        <v>9</v>
      </c>
      <c r="B15" s="10" t="s">
        <v>7</v>
      </c>
      <c r="C15" s="11">
        <v>20</v>
      </c>
      <c r="D15" s="12">
        <v>1954</v>
      </c>
      <c r="E15" s="10">
        <v>2</v>
      </c>
      <c r="F15" s="10">
        <v>2</v>
      </c>
      <c r="G15" s="10">
        <v>11</v>
      </c>
      <c r="H15" s="10">
        <v>0</v>
      </c>
      <c r="I15" s="35">
        <v>84.6</v>
      </c>
      <c r="J15" s="3">
        <v>0</v>
      </c>
      <c r="K15" s="3">
        <v>0</v>
      </c>
      <c r="L15" s="42">
        <v>0</v>
      </c>
      <c r="M15" s="12">
        <v>0</v>
      </c>
      <c r="N15" s="7">
        <v>0</v>
      </c>
      <c r="O15" s="7">
        <v>0</v>
      </c>
      <c r="P15" s="7">
        <v>0</v>
      </c>
      <c r="Q15" s="96">
        <v>541.2</v>
      </c>
      <c r="R15" s="35">
        <v>88.3</v>
      </c>
      <c r="S15" s="78">
        <f>Q15:Q40+R15:R40</f>
        <v>629.5</v>
      </c>
      <c r="T15" s="64">
        <f>I15:I40+J15:J40+K15:K40</f>
        <v>84.6</v>
      </c>
      <c r="U15" s="129">
        <f t="shared" si="0"/>
        <v>714.1</v>
      </c>
      <c r="V15" s="80">
        <v>674.7</v>
      </c>
      <c r="W15" s="86">
        <v>3406</v>
      </c>
      <c r="X15" s="86">
        <v>7</v>
      </c>
      <c r="Y15" s="39"/>
      <c r="Z15" s="111" t="s">
        <v>38</v>
      </c>
      <c r="AA15" s="112" t="s">
        <v>39</v>
      </c>
      <c r="AB15" s="34" t="s">
        <v>42</v>
      </c>
      <c r="AC15" s="34" t="s">
        <v>43</v>
      </c>
      <c r="AD15" s="112" t="s">
        <v>34</v>
      </c>
      <c r="AE15" s="35"/>
      <c r="AF15" s="35">
        <v>686</v>
      </c>
      <c r="AG15" s="34">
        <v>0</v>
      </c>
      <c r="AH15" s="35"/>
      <c r="AI15" s="35" t="s">
        <v>80</v>
      </c>
      <c r="AJ15" s="35" t="s">
        <v>76</v>
      </c>
      <c r="AK15" s="35" t="s">
        <v>73</v>
      </c>
      <c r="AL15" s="35">
        <v>1388</v>
      </c>
      <c r="AM15" s="54"/>
      <c r="AN15" s="54"/>
      <c r="AO15" s="54">
        <v>94</v>
      </c>
      <c r="AP15" s="54"/>
      <c r="AQ15" s="54">
        <v>486.5</v>
      </c>
      <c r="AR15" s="54">
        <v>120</v>
      </c>
      <c r="AS15" s="54">
        <v>201</v>
      </c>
      <c r="AT15" s="54">
        <f>AM15:AM40+AN15:AN40+AO15:AO40+AP15:AP40+AQ15:AQ40+AR15:AR40+AS15:AS40</f>
        <v>901.5</v>
      </c>
      <c r="AU15" s="35">
        <v>23</v>
      </c>
      <c r="AV15" s="3" t="s">
        <v>89</v>
      </c>
      <c r="AW15" s="3" t="s">
        <v>43</v>
      </c>
      <c r="AX15" s="3" t="s">
        <v>94</v>
      </c>
    </row>
    <row r="16" spans="1:50" ht="12" customHeight="1">
      <c r="A16" s="3">
        <v>10</v>
      </c>
      <c r="B16" s="10" t="s">
        <v>7</v>
      </c>
      <c r="C16" s="11">
        <v>25</v>
      </c>
      <c r="D16" s="12">
        <v>1960</v>
      </c>
      <c r="E16" s="10">
        <v>3</v>
      </c>
      <c r="F16" s="10">
        <v>3</v>
      </c>
      <c r="G16" s="10">
        <v>36</v>
      </c>
      <c r="H16" s="10">
        <v>0</v>
      </c>
      <c r="I16" s="35">
        <v>111.6</v>
      </c>
      <c r="J16" s="3">
        <v>0</v>
      </c>
      <c r="K16" s="3">
        <v>0</v>
      </c>
      <c r="L16" s="42">
        <v>503.9</v>
      </c>
      <c r="M16" s="12">
        <v>503.9</v>
      </c>
      <c r="N16" s="7">
        <v>0</v>
      </c>
      <c r="O16" s="7">
        <v>0</v>
      </c>
      <c r="P16" s="7">
        <v>0</v>
      </c>
      <c r="Q16" s="96">
        <v>1504.4</v>
      </c>
      <c r="R16" s="35">
        <v>0</v>
      </c>
      <c r="S16" s="78">
        <f>Q16:Q40+R16:R40</f>
        <v>1504.4</v>
      </c>
      <c r="T16" s="64">
        <f>I16:I40+J16:J40+K16:K40</f>
        <v>111.6</v>
      </c>
      <c r="U16" s="129">
        <f t="shared" si="0"/>
        <v>2119.9</v>
      </c>
      <c r="V16" s="79">
        <v>1504.2</v>
      </c>
      <c r="W16" s="81">
        <v>8898</v>
      </c>
      <c r="X16" s="81">
        <v>12.7</v>
      </c>
      <c r="Y16" s="38"/>
      <c r="Z16" s="111" t="s">
        <v>38</v>
      </c>
      <c r="AA16" s="112" t="s">
        <v>39</v>
      </c>
      <c r="AB16" s="34" t="s">
        <v>42</v>
      </c>
      <c r="AC16" s="34" t="s">
        <v>43</v>
      </c>
      <c r="AD16" s="112" t="s">
        <v>34</v>
      </c>
      <c r="AE16" s="35"/>
      <c r="AF16" s="35">
        <v>982.2</v>
      </c>
      <c r="AG16" s="34">
        <v>0</v>
      </c>
      <c r="AH16" s="35"/>
      <c r="AI16" s="35" t="s">
        <v>77</v>
      </c>
      <c r="AJ16" s="35" t="s">
        <v>71</v>
      </c>
      <c r="AK16" s="35" t="s">
        <v>73</v>
      </c>
      <c r="AL16" s="35">
        <v>2172</v>
      </c>
      <c r="AM16" s="54">
        <v>495</v>
      </c>
      <c r="AN16" s="54">
        <v>128.6</v>
      </c>
      <c r="AO16" s="54">
        <v>107</v>
      </c>
      <c r="AP16" s="54"/>
      <c r="AQ16" s="54">
        <v>412</v>
      </c>
      <c r="AR16" s="54">
        <v>314</v>
      </c>
      <c r="AS16" s="54"/>
      <c r="AT16" s="54">
        <f>AM16:AM40+AN16:AN40+AO16:AO40+AP16:AP40+AQ16:AQ40+AR16:AR40+AS16:AS40</f>
        <v>1456.6</v>
      </c>
      <c r="AU16" s="35">
        <v>75</v>
      </c>
      <c r="AV16" s="3" t="s">
        <v>89</v>
      </c>
      <c r="AW16" s="3" t="s">
        <v>43</v>
      </c>
      <c r="AX16" s="3" t="s">
        <v>94</v>
      </c>
    </row>
    <row r="17" spans="1:50" ht="11.25" customHeight="1">
      <c r="A17" s="3">
        <v>11</v>
      </c>
      <c r="B17" s="10" t="s">
        <v>7</v>
      </c>
      <c r="C17" s="11">
        <v>28</v>
      </c>
      <c r="D17" s="12">
        <v>1970</v>
      </c>
      <c r="E17" s="10">
        <v>5</v>
      </c>
      <c r="F17" s="10">
        <v>8</v>
      </c>
      <c r="G17" s="10">
        <v>113</v>
      </c>
      <c r="H17" s="10">
        <v>0</v>
      </c>
      <c r="I17" s="35">
        <v>484</v>
      </c>
      <c r="J17" s="3">
        <v>0</v>
      </c>
      <c r="K17" s="3">
        <v>0</v>
      </c>
      <c r="L17" s="42">
        <v>439.7</v>
      </c>
      <c r="M17" s="12">
        <v>439.7</v>
      </c>
      <c r="N17" s="7">
        <v>0</v>
      </c>
      <c r="O17" s="7">
        <v>0</v>
      </c>
      <c r="P17" s="7">
        <v>0</v>
      </c>
      <c r="Q17" s="96">
        <v>5465.5</v>
      </c>
      <c r="R17" s="35">
        <v>309.2</v>
      </c>
      <c r="S17" s="78">
        <f>Q17:Q40+R17:R40</f>
        <v>5774.7</v>
      </c>
      <c r="T17" s="64">
        <f>I17:I40+J17:J40+K17:K40</f>
        <v>484</v>
      </c>
      <c r="U17" s="129">
        <f t="shared" si="0"/>
        <v>6698.4</v>
      </c>
      <c r="V17" s="79">
        <v>5783.1</v>
      </c>
      <c r="W17" s="82">
        <v>21961.5</v>
      </c>
      <c r="X17" s="82">
        <v>15</v>
      </c>
      <c r="Y17" s="38"/>
      <c r="Z17" s="111" t="s">
        <v>38</v>
      </c>
      <c r="AA17" s="112" t="s">
        <v>39</v>
      </c>
      <c r="AB17" s="34" t="s">
        <v>42</v>
      </c>
      <c r="AC17" s="34" t="s">
        <v>43</v>
      </c>
      <c r="AD17" s="112" t="s">
        <v>34</v>
      </c>
      <c r="AE17" s="35">
        <v>1484.6</v>
      </c>
      <c r="AF17" s="35"/>
      <c r="AG17" s="34">
        <v>0</v>
      </c>
      <c r="AH17" s="35"/>
      <c r="AI17" s="35" t="s">
        <v>70</v>
      </c>
      <c r="AJ17" s="35" t="s">
        <v>71</v>
      </c>
      <c r="AK17" s="35" t="s">
        <v>72</v>
      </c>
      <c r="AL17" s="35">
        <v>4231</v>
      </c>
      <c r="AM17" s="54">
        <v>298</v>
      </c>
      <c r="AN17" s="106">
        <v>80</v>
      </c>
      <c r="AO17" s="54">
        <v>201</v>
      </c>
      <c r="AP17" s="54"/>
      <c r="AQ17" s="54">
        <v>1447</v>
      </c>
      <c r="AR17" s="54"/>
      <c r="AS17" s="54">
        <v>144</v>
      </c>
      <c r="AT17" s="54">
        <f>AM17:AM40+AN17:AN40+AO17:AO40+AP17:AP40+AQ17:AQ40+AR17:AR40+AS17:AS40</f>
        <v>2170</v>
      </c>
      <c r="AU17" s="35">
        <v>224</v>
      </c>
      <c r="AV17" s="3" t="s">
        <v>30</v>
      </c>
      <c r="AW17" s="3" t="s">
        <v>43</v>
      </c>
      <c r="AX17" s="3" t="s">
        <v>94</v>
      </c>
    </row>
    <row r="18" spans="1:50" ht="11.25" customHeight="1">
      <c r="A18" s="3">
        <v>12</v>
      </c>
      <c r="B18" s="14" t="s">
        <v>15</v>
      </c>
      <c r="C18" s="13">
        <v>1</v>
      </c>
      <c r="D18" s="7">
        <v>1983</v>
      </c>
      <c r="E18" s="14">
        <v>2</v>
      </c>
      <c r="F18" s="14">
        <v>3</v>
      </c>
      <c r="G18" s="14">
        <v>18</v>
      </c>
      <c r="H18" s="10">
        <v>0</v>
      </c>
      <c r="I18" s="34">
        <v>90.3</v>
      </c>
      <c r="J18" s="3">
        <v>0</v>
      </c>
      <c r="K18" s="3">
        <v>0</v>
      </c>
      <c r="L18" s="61">
        <v>428.7</v>
      </c>
      <c r="M18" s="7">
        <v>428.7</v>
      </c>
      <c r="N18" s="7">
        <v>0</v>
      </c>
      <c r="O18" s="7">
        <v>0</v>
      </c>
      <c r="P18" s="7">
        <v>0</v>
      </c>
      <c r="Q18" s="61">
        <v>783.6</v>
      </c>
      <c r="R18" s="35">
        <v>0</v>
      </c>
      <c r="S18" s="78">
        <f>Q18:Q40+R18:R40</f>
        <v>783.6</v>
      </c>
      <c r="T18" s="64">
        <f>I18:I40+J18:J40+K18:K40</f>
        <v>90.3</v>
      </c>
      <c r="U18" s="129">
        <f t="shared" si="0"/>
        <v>1302.6</v>
      </c>
      <c r="V18" s="19">
        <v>785.2</v>
      </c>
      <c r="W18" s="92">
        <v>2911</v>
      </c>
      <c r="X18" s="93"/>
      <c r="Y18" s="40"/>
      <c r="Z18" s="111" t="s">
        <v>38</v>
      </c>
      <c r="AA18" s="34" t="s">
        <v>39</v>
      </c>
      <c r="AB18" s="34" t="s">
        <v>42</v>
      </c>
      <c r="AC18" s="34" t="s">
        <v>43</v>
      </c>
      <c r="AD18" s="34" t="s">
        <v>34</v>
      </c>
      <c r="AE18" s="34">
        <v>552.1</v>
      </c>
      <c r="AF18" s="34"/>
      <c r="AG18" s="34"/>
      <c r="AH18" s="34"/>
      <c r="AI18" s="34" t="s">
        <v>78</v>
      </c>
      <c r="AJ18" s="34" t="s">
        <v>71</v>
      </c>
      <c r="AK18" s="34" t="s">
        <v>72</v>
      </c>
      <c r="AL18" s="34">
        <v>2359</v>
      </c>
      <c r="AM18" s="104">
        <v>360</v>
      </c>
      <c r="AN18" s="104">
        <v>50</v>
      </c>
      <c r="AO18" s="104">
        <v>90</v>
      </c>
      <c r="AP18" s="104">
        <v>0</v>
      </c>
      <c r="AQ18" s="104">
        <v>1187.1</v>
      </c>
      <c r="AR18" s="104">
        <v>170</v>
      </c>
      <c r="AS18" s="104">
        <v>0</v>
      </c>
      <c r="AT18" s="54">
        <f>AM18:AM40+AN18:AN40+AO18:AO40+AP18:AP40+AQ18:AQ40+AR18:AR40+AS18:AS40</f>
        <v>1857.1</v>
      </c>
      <c r="AU18" s="34">
        <v>47</v>
      </c>
      <c r="AV18" s="3" t="s">
        <v>30</v>
      </c>
      <c r="AW18" s="3" t="s">
        <v>87</v>
      </c>
      <c r="AX18" s="3" t="s">
        <v>94</v>
      </c>
    </row>
    <row r="19" spans="1:50" ht="11.25" customHeight="1">
      <c r="A19" s="3">
        <v>13</v>
      </c>
      <c r="B19" s="14" t="s">
        <v>15</v>
      </c>
      <c r="C19" s="13">
        <v>2</v>
      </c>
      <c r="D19" s="7">
        <v>1983</v>
      </c>
      <c r="E19" s="14">
        <v>2</v>
      </c>
      <c r="F19" s="14">
        <v>3</v>
      </c>
      <c r="G19" s="14">
        <v>18</v>
      </c>
      <c r="H19" s="10">
        <v>0</v>
      </c>
      <c r="I19" s="34">
        <v>90.7</v>
      </c>
      <c r="J19" s="3">
        <v>0</v>
      </c>
      <c r="K19" s="3">
        <v>0</v>
      </c>
      <c r="L19" s="61">
        <v>428.7</v>
      </c>
      <c r="M19" s="7">
        <v>428.7</v>
      </c>
      <c r="N19" s="7">
        <v>0</v>
      </c>
      <c r="O19" s="7">
        <v>0</v>
      </c>
      <c r="P19" s="7">
        <v>0</v>
      </c>
      <c r="Q19" s="61">
        <v>787.4</v>
      </c>
      <c r="R19" s="35">
        <v>0</v>
      </c>
      <c r="S19" s="78">
        <f>Q19:Q40+R19:R40</f>
        <v>787.4</v>
      </c>
      <c r="T19" s="64">
        <f>I19:I40+J19:J40+K19:K40</f>
        <v>90.7</v>
      </c>
      <c r="U19" s="129">
        <f t="shared" si="0"/>
        <v>1306.8</v>
      </c>
      <c r="V19" s="19">
        <v>787.4</v>
      </c>
      <c r="W19" s="92">
        <v>3228</v>
      </c>
      <c r="X19" s="92">
        <v>6.3</v>
      </c>
      <c r="Y19" s="40"/>
      <c r="Z19" s="111" t="s">
        <v>38</v>
      </c>
      <c r="AA19" s="34" t="s">
        <v>39</v>
      </c>
      <c r="AB19" s="34" t="s">
        <v>42</v>
      </c>
      <c r="AC19" s="34" t="s">
        <v>43</v>
      </c>
      <c r="AD19" s="34" t="s">
        <v>34</v>
      </c>
      <c r="AE19" s="34">
        <v>552.1</v>
      </c>
      <c r="AF19" s="34"/>
      <c r="AG19" s="34"/>
      <c r="AH19" s="34"/>
      <c r="AI19" s="34" t="s">
        <v>78</v>
      </c>
      <c r="AJ19" s="34" t="s">
        <v>71</v>
      </c>
      <c r="AK19" s="34" t="s">
        <v>72</v>
      </c>
      <c r="AL19" s="34">
        <v>2661</v>
      </c>
      <c r="AM19" s="104">
        <v>360</v>
      </c>
      <c r="AN19" s="104">
        <v>50</v>
      </c>
      <c r="AO19" s="104">
        <v>90</v>
      </c>
      <c r="AP19" s="104">
        <v>0</v>
      </c>
      <c r="AQ19" s="104">
        <v>1478.6</v>
      </c>
      <c r="AR19" s="104">
        <v>170</v>
      </c>
      <c r="AS19" s="104">
        <v>0</v>
      </c>
      <c r="AT19" s="54">
        <f>AM19:AM40+AN19:AN40+AO19:AO40+AP19:AP40+AQ19:AQ40+AR19:AR40+AS19:AS40</f>
        <v>2148.6</v>
      </c>
      <c r="AU19" s="34">
        <v>34</v>
      </c>
      <c r="AV19" s="3" t="s">
        <v>30</v>
      </c>
      <c r="AW19" s="3" t="s">
        <v>87</v>
      </c>
      <c r="AX19" s="3" t="s">
        <v>94</v>
      </c>
    </row>
    <row r="20" spans="1:50" ht="11.25" customHeight="1">
      <c r="A20" s="3">
        <v>14</v>
      </c>
      <c r="B20" s="14" t="s">
        <v>15</v>
      </c>
      <c r="C20" s="13">
        <v>3</v>
      </c>
      <c r="D20" s="7">
        <v>1989</v>
      </c>
      <c r="E20" s="14">
        <v>3</v>
      </c>
      <c r="F20" s="14">
        <v>3</v>
      </c>
      <c r="G20" s="14">
        <v>27</v>
      </c>
      <c r="H20" s="10">
        <v>0</v>
      </c>
      <c r="I20" s="34">
        <v>131.4</v>
      </c>
      <c r="J20" s="3">
        <v>0</v>
      </c>
      <c r="K20" s="3">
        <v>0</v>
      </c>
      <c r="L20" s="61">
        <v>428.7</v>
      </c>
      <c r="M20" s="7">
        <v>428.7</v>
      </c>
      <c r="N20" s="7">
        <v>0</v>
      </c>
      <c r="O20" s="7">
        <v>0</v>
      </c>
      <c r="P20" s="7">
        <v>0</v>
      </c>
      <c r="Q20" s="61">
        <v>1252.1</v>
      </c>
      <c r="R20" s="35">
        <v>0</v>
      </c>
      <c r="S20" s="78">
        <f>Q20:Q40+R20:R40</f>
        <v>1252.1</v>
      </c>
      <c r="T20" s="64">
        <f>I20:I40+J20:J40+K20:K40</f>
        <v>131.4</v>
      </c>
      <c r="U20" s="129">
        <f t="shared" si="0"/>
        <v>1812.1999999999998</v>
      </c>
      <c r="V20" s="37">
        <v>1249.6</v>
      </c>
      <c r="W20" s="92">
        <v>6147</v>
      </c>
      <c r="X20" s="92">
        <v>10.72</v>
      </c>
      <c r="Y20" s="41"/>
      <c r="Z20" s="111" t="s">
        <v>38</v>
      </c>
      <c r="AA20" s="34" t="s">
        <v>39</v>
      </c>
      <c r="AB20" s="34" t="s">
        <v>42</v>
      </c>
      <c r="AC20" s="34" t="s">
        <v>43</v>
      </c>
      <c r="AD20" s="34" t="s">
        <v>34</v>
      </c>
      <c r="AF20" s="34">
        <v>814.2</v>
      </c>
      <c r="AG20" s="34"/>
      <c r="AH20" s="34"/>
      <c r="AI20" s="34" t="s">
        <v>78</v>
      </c>
      <c r="AJ20" s="34" t="s">
        <v>71</v>
      </c>
      <c r="AK20" s="34" t="s">
        <v>73</v>
      </c>
      <c r="AL20" s="34">
        <v>1970</v>
      </c>
      <c r="AM20" s="104">
        <v>368</v>
      </c>
      <c r="AN20" s="104">
        <v>50</v>
      </c>
      <c r="AO20" s="104">
        <v>104</v>
      </c>
      <c r="AP20" s="104">
        <v>0</v>
      </c>
      <c r="AQ20" s="104">
        <v>709.6</v>
      </c>
      <c r="AR20" s="104">
        <v>165</v>
      </c>
      <c r="AS20" s="104">
        <v>0</v>
      </c>
      <c r="AT20" s="54">
        <f>AM20:AM40+AN20:AN40+AO20:AO40+AP20:AP40+AQ20:AQ40+AR20:AR40+AS20:AS40</f>
        <v>1396.6</v>
      </c>
      <c r="AU20" s="34">
        <v>65</v>
      </c>
      <c r="AV20" s="3" t="s">
        <v>30</v>
      </c>
      <c r="AW20" s="3" t="s">
        <v>87</v>
      </c>
      <c r="AX20" s="3" t="s">
        <v>94</v>
      </c>
    </row>
    <row r="21" spans="1:50" ht="11.25" customHeight="1">
      <c r="A21" s="3">
        <v>15</v>
      </c>
      <c r="B21" s="10" t="s">
        <v>9</v>
      </c>
      <c r="C21" s="11">
        <v>2</v>
      </c>
      <c r="D21" s="12">
        <v>1961</v>
      </c>
      <c r="E21" s="10">
        <v>4</v>
      </c>
      <c r="F21" s="10">
        <v>2</v>
      </c>
      <c r="G21" s="10">
        <v>24</v>
      </c>
      <c r="H21" s="10">
        <v>0</v>
      </c>
      <c r="I21" s="35">
        <v>99.1</v>
      </c>
      <c r="J21" s="3">
        <v>0</v>
      </c>
      <c r="K21" s="3">
        <v>0</v>
      </c>
      <c r="L21" s="42">
        <v>321.7</v>
      </c>
      <c r="M21" s="12">
        <v>321.7</v>
      </c>
      <c r="N21" s="7">
        <v>0</v>
      </c>
      <c r="O21" s="7">
        <v>0</v>
      </c>
      <c r="P21" s="7">
        <v>0</v>
      </c>
      <c r="Q21" s="96">
        <v>952.8</v>
      </c>
      <c r="R21" s="35">
        <v>332.1</v>
      </c>
      <c r="S21" s="78">
        <f>Q21:Q40+R21:R40</f>
        <v>1284.9</v>
      </c>
      <c r="T21" s="64">
        <f>I21:I40+J21:J40+K21:K40</f>
        <v>99.1</v>
      </c>
      <c r="U21" s="129">
        <f t="shared" si="0"/>
        <v>1705.6999999999998</v>
      </c>
      <c r="V21" s="79">
        <v>1281.9</v>
      </c>
      <c r="W21" s="83">
        <v>6573</v>
      </c>
      <c r="X21" s="83">
        <v>14.6</v>
      </c>
      <c r="Y21" s="38"/>
      <c r="Z21" s="111" t="s">
        <v>38</v>
      </c>
      <c r="AA21" s="112" t="s">
        <v>39</v>
      </c>
      <c r="AB21" s="34" t="s">
        <v>42</v>
      </c>
      <c r="AC21" s="34" t="s">
        <v>43</v>
      </c>
      <c r="AD21" s="112" t="s">
        <v>34</v>
      </c>
      <c r="AE21" s="34">
        <v>0</v>
      </c>
      <c r="AF21" s="35">
        <v>652.8</v>
      </c>
      <c r="AG21" s="34">
        <v>0</v>
      </c>
      <c r="AH21" s="34">
        <v>0</v>
      </c>
      <c r="AI21" s="35" t="s">
        <v>77</v>
      </c>
      <c r="AJ21" s="35" t="s">
        <v>71</v>
      </c>
      <c r="AK21" s="35" t="s">
        <v>73</v>
      </c>
      <c r="AL21" s="35">
        <v>1276</v>
      </c>
      <c r="AM21" s="54">
        <v>369</v>
      </c>
      <c r="AN21" s="54"/>
      <c r="AO21" s="54">
        <v>91</v>
      </c>
      <c r="AP21" s="54"/>
      <c r="AQ21" s="54"/>
      <c r="AR21" s="54">
        <v>232.8</v>
      </c>
      <c r="AS21" s="54">
        <v>133</v>
      </c>
      <c r="AT21" s="54">
        <f>AM21:AM40+AN21:AN40+AO21:AO40+AP21:AP40+AQ21:AQ40+AR21:AR40+AS21:AS40</f>
        <v>825.8</v>
      </c>
      <c r="AU21" s="35">
        <v>47</v>
      </c>
      <c r="AV21" s="3" t="s">
        <v>89</v>
      </c>
      <c r="AW21" s="3" t="s">
        <v>43</v>
      </c>
      <c r="AX21" s="3" t="s">
        <v>91</v>
      </c>
    </row>
    <row r="22" spans="1:50" ht="11.25" customHeight="1">
      <c r="A22" s="3">
        <v>16</v>
      </c>
      <c r="B22" s="10" t="s">
        <v>9</v>
      </c>
      <c r="C22" s="11" t="s">
        <v>10</v>
      </c>
      <c r="D22" s="12">
        <v>1961</v>
      </c>
      <c r="E22" s="10">
        <v>2</v>
      </c>
      <c r="F22" s="10">
        <v>2</v>
      </c>
      <c r="G22" s="10">
        <v>16</v>
      </c>
      <c r="H22" s="10">
        <v>0</v>
      </c>
      <c r="I22" s="35">
        <v>49.2</v>
      </c>
      <c r="J22" s="3">
        <v>0</v>
      </c>
      <c r="K22" s="3">
        <v>0</v>
      </c>
      <c r="L22" s="42">
        <v>330</v>
      </c>
      <c r="M22" s="12">
        <v>330</v>
      </c>
      <c r="N22" s="7">
        <v>0</v>
      </c>
      <c r="O22" s="7">
        <v>0</v>
      </c>
      <c r="P22" s="7">
        <v>0</v>
      </c>
      <c r="Q22" s="96">
        <v>634.5</v>
      </c>
      <c r="R22" s="35">
        <v>0</v>
      </c>
      <c r="S22" s="78">
        <f>Q22:Q40+R22:R40</f>
        <v>634.5</v>
      </c>
      <c r="T22" s="64">
        <f>I22:I40+J22:J40+K22:K40</f>
        <v>49.2</v>
      </c>
      <c r="U22" s="129">
        <f t="shared" si="0"/>
        <v>1013.7</v>
      </c>
      <c r="V22" s="19">
        <v>634.2</v>
      </c>
      <c r="W22" s="92">
        <v>3984</v>
      </c>
      <c r="X22" s="92">
        <v>8.9</v>
      </c>
      <c r="Y22" s="72"/>
      <c r="Z22" s="111" t="s">
        <v>38</v>
      </c>
      <c r="AA22" s="112" t="s">
        <v>39</v>
      </c>
      <c r="AB22" s="34" t="s">
        <v>42</v>
      </c>
      <c r="AC22" s="34" t="s">
        <v>43</v>
      </c>
      <c r="AD22" s="112" t="s">
        <v>40</v>
      </c>
      <c r="AE22" s="34">
        <v>0</v>
      </c>
      <c r="AF22" s="35">
        <v>649</v>
      </c>
      <c r="AG22" s="34">
        <v>0</v>
      </c>
      <c r="AH22" s="34">
        <v>0</v>
      </c>
      <c r="AI22" s="35" t="s">
        <v>77</v>
      </c>
      <c r="AJ22" s="35" t="s">
        <v>76</v>
      </c>
      <c r="AK22" s="35" t="s">
        <v>73</v>
      </c>
      <c r="AL22" s="35">
        <v>1253</v>
      </c>
      <c r="AM22" s="54">
        <v>460.14</v>
      </c>
      <c r="AN22" s="54"/>
      <c r="AO22" s="54">
        <v>95.2</v>
      </c>
      <c r="AP22" s="54"/>
      <c r="AQ22" s="54">
        <v>89.06</v>
      </c>
      <c r="AR22" s="54">
        <v>161</v>
      </c>
      <c r="AS22" s="54"/>
      <c r="AT22" s="54">
        <f>AM22:AM40+AN22:AN40+AO22:AO40+AP22:AP40+AQ22:AQ40+AR22:AR40+AS22:AS40</f>
        <v>805.4000000000001</v>
      </c>
      <c r="AU22" s="35">
        <v>29</v>
      </c>
      <c r="AV22" s="3" t="s">
        <v>30</v>
      </c>
      <c r="AW22" s="3" t="s">
        <v>43</v>
      </c>
      <c r="AX22" s="3" t="s">
        <v>94</v>
      </c>
    </row>
    <row r="23" spans="1:50" ht="12" customHeight="1">
      <c r="A23" s="3">
        <v>17</v>
      </c>
      <c r="B23" s="10" t="s">
        <v>3</v>
      </c>
      <c r="C23" s="11">
        <v>3</v>
      </c>
      <c r="D23" s="12">
        <v>1968</v>
      </c>
      <c r="E23" s="10">
        <v>5</v>
      </c>
      <c r="F23" s="10">
        <v>4</v>
      </c>
      <c r="G23" s="10">
        <v>64</v>
      </c>
      <c r="H23" s="10">
        <v>0</v>
      </c>
      <c r="I23" s="35">
        <v>196.8</v>
      </c>
      <c r="J23" s="3">
        <v>0</v>
      </c>
      <c r="K23" s="3">
        <v>0</v>
      </c>
      <c r="L23" s="42">
        <v>570</v>
      </c>
      <c r="M23" s="7">
        <v>52</v>
      </c>
      <c r="N23" s="12">
        <v>251.2</v>
      </c>
      <c r="O23" s="7">
        <v>0</v>
      </c>
      <c r="P23" s="15">
        <v>518</v>
      </c>
      <c r="Q23" s="96">
        <v>2583.5</v>
      </c>
      <c r="R23" s="64">
        <v>725.9</v>
      </c>
      <c r="S23" s="78">
        <f>Q23:Q40+R23:R40</f>
        <v>3309.4</v>
      </c>
      <c r="T23" s="64">
        <f>I23:I40+J23:J40+K23:K40</f>
        <v>196.8</v>
      </c>
      <c r="U23" s="129">
        <f t="shared" si="0"/>
        <v>4076.2000000000003</v>
      </c>
      <c r="V23" s="79">
        <v>3307.4</v>
      </c>
      <c r="W23" s="83">
        <v>16334</v>
      </c>
      <c r="X23" s="85" t="s">
        <v>102</v>
      </c>
      <c r="Y23" s="38"/>
      <c r="Z23" s="111" t="s">
        <v>38</v>
      </c>
      <c r="AA23" s="112" t="s">
        <v>39</v>
      </c>
      <c r="AB23" s="34" t="s">
        <v>42</v>
      </c>
      <c r="AC23" s="34" t="s">
        <v>43</v>
      </c>
      <c r="AD23" s="112" t="s">
        <v>34</v>
      </c>
      <c r="AE23" s="35">
        <v>1043</v>
      </c>
      <c r="AF23" s="35"/>
      <c r="AG23" s="34">
        <v>0</v>
      </c>
      <c r="AH23" s="35"/>
      <c r="AI23" s="35" t="s">
        <v>77</v>
      </c>
      <c r="AJ23" s="35" t="s">
        <v>71</v>
      </c>
      <c r="AK23" s="35" t="s">
        <v>72</v>
      </c>
      <c r="AL23" s="35"/>
      <c r="AM23" s="54">
        <v>300.5</v>
      </c>
      <c r="AN23" s="54"/>
      <c r="AO23" s="54">
        <v>83.2</v>
      </c>
      <c r="AP23" s="54"/>
      <c r="AQ23" s="54">
        <v>410</v>
      </c>
      <c r="AR23" s="54">
        <v>491</v>
      </c>
      <c r="AS23" s="54">
        <v>101.4</v>
      </c>
      <c r="AT23" s="54">
        <f>AM23:AM40+AN23:AN40+AO23:AO40+AP23:AP40+AQ23:AQ40+AR23:AR40+AS23:AS40</f>
        <v>1386.1000000000001</v>
      </c>
      <c r="AU23" s="35">
        <v>102</v>
      </c>
      <c r="AV23" s="3" t="s">
        <v>30</v>
      </c>
      <c r="AW23" s="3" t="s">
        <v>43</v>
      </c>
      <c r="AX23" s="3" t="s">
        <v>94</v>
      </c>
    </row>
    <row r="24" spans="1:50" ht="12" customHeight="1">
      <c r="A24" s="3">
        <v>18</v>
      </c>
      <c r="B24" s="10" t="s">
        <v>3</v>
      </c>
      <c r="C24" s="11">
        <v>10</v>
      </c>
      <c r="D24" s="12">
        <v>1972</v>
      </c>
      <c r="E24" s="10">
        <v>5</v>
      </c>
      <c r="F24" s="10">
        <v>8</v>
      </c>
      <c r="G24" s="10">
        <v>119</v>
      </c>
      <c r="H24" s="10">
        <v>0</v>
      </c>
      <c r="I24" s="35">
        <v>570</v>
      </c>
      <c r="J24" s="3">
        <v>0</v>
      </c>
      <c r="K24" s="3">
        <v>0</v>
      </c>
      <c r="L24" s="42">
        <v>1129.8</v>
      </c>
      <c r="M24" s="12">
        <v>1129.8</v>
      </c>
      <c r="N24" s="7">
        <v>0</v>
      </c>
      <c r="O24" s="7">
        <v>0</v>
      </c>
      <c r="P24" s="7">
        <v>0</v>
      </c>
      <c r="Q24" s="96">
        <v>5731.1</v>
      </c>
      <c r="R24" s="35">
        <v>43.6</v>
      </c>
      <c r="S24" s="78">
        <f>Q24:Q40+R24:R40</f>
        <v>5774.700000000001</v>
      </c>
      <c r="T24" s="64">
        <f>I24:I40+J24:J40+K24:K40</f>
        <v>570</v>
      </c>
      <c r="U24" s="129">
        <f t="shared" si="0"/>
        <v>7474.500000000001</v>
      </c>
      <c r="V24" s="79">
        <v>5695.2</v>
      </c>
      <c r="W24" s="83">
        <v>23184</v>
      </c>
      <c r="X24" s="85" t="s">
        <v>102</v>
      </c>
      <c r="Y24" s="38"/>
      <c r="Z24" s="111" t="s">
        <v>38</v>
      </c>
      <c r="AA24" s="112" t="s">
        <v>39</v>
      </c>
      <c r="AB24" s="34" t="s">
        <v>42</v>
      </c>
      <c r="AC24" s="34" t="s">
        <v>43</v>
      </c>
      <c r="AD24" s="112" t="s">
        <v>34</v>
      </c>
      <c r="AE24" s="35">
        <v>1460</v>
      </c>
      <c r="AF24" s="34">
        <v>0</v>
      </c>
      <c r="AG24" s="34">
        <v>0</v>
      </c>
      <c r="AH24" s="34">
        <v>0</v>
      </c>
      <c r="AI24" s="35" t="s">
        <v>70</v>
      </c>
      <c r="AJ24" s="35" t="s">
        <v>71</v>
      </c>
      <c r="AK24" s="35" t="s">
        <v>72</v>
      </c>
      <c r="AL24" s="35">
        <v>4341</v>
      </c>
      <c r="AM24" s="54">
        <v>586</v>
      </c>
      <c r="AN24" s="54">
        <v>96</v>
      </c>
      <c r="AO24" s="54">
        <v>243</v>
      </c>
      <c r="AP24" s="54"/>
      <c r="AQ24" s="54">
        <v>1266</v>
      </c>
      <c r="AR24" s="54">
        <v>360</v>
      </c>
      <c r="AS24" s="54">
        <v>350</v>
      </c>
      <c r="AT24" s="54">
        <f>AM24:AM40+AN24:AN40+AO24:AO40+AP24:AP40+AQ24:AQ40+AR24:AR40+AS24:AS40</f>
        <v>2901</v>
      </c>
      <c r="AU24" s="35">
        <v>241</v>
      </c>
      <c r="AV24" s="3" t="s">
        <v>30</v>
      </c>
      <c r="AW24" s="3" t="s">
        <v>43</v>
      </c>
      <c r="AX24" s="3" t="s">
        <v>94</v>
      </c>
    </row>
    <row r="25" spans="1:50" ht="12" customHeight="1">
      <c r="A25" s="3">
        <v>19</v>
      </c>
      <c r="B25" s="48" t="s">
        <v>3</v>
      </c>
      <c r="C25" s="49" t="s">
        <v>4</v>
      </c>
      <c r="D25" s="50">
        <v>1981</v>
      </c>
      <c r="E25" s="48">
        <v>5</v>
      </c>
      <c r="F25" s="48">
        <v>2</v>
      </c>
      <c r="G25" s="48">
        <v>119</v>
      </c>
      <c r="H25" s="48">
        <v>0</v>
      </c>
      <c r="I25" s="52">
        <v>122</v>
      </c>
      <c r="J25" s="17">
        <v>312.5</v>
      </c>
      <c r="K25" s="17">
        <v>0</v>
      </c>
      <c r="L25" s="69">
        <v>774.1</v>
      </c>
      <c r="M25" s="16">
        <f>L25-N25</f>
        <v>378.8</v>
      </c>
      <c r="N25" s="50">
        <v>395.3</v>
      </c>
      <c r="O25" s="18">
        <v>0</v>
      </c>
      <c r="P25" s="18">
        <v>0</v>
      </c>
      <c r="Q25" s="97">
        <v>3190.8</v>
      </c>
      <c r="R25" s="52">
        <v>30.9</v>
      </c>
      <c r="S25" s="78">
        <f>Q25:Q40+R25:R40</f>
        <v>3221.7000000000003</v>
      </c>
      <c r="T25" s="64">
        <f>I25:I40+J25:J40+K25:K40</f>
        <v>434.5</v>
      </c>
      <c r="U25" s="129">
        <f t="shared" si="0"/>
        <v>4430.299999999999</v>
      </c>
      <c r="V25" s="103">
        <v>3219</v>
      </c>
      <c r="W25" s="94">
        <v>16049</v>
      </c>
      <c r="X25" s="95"/>
      <c r="Y25" s="51"/>
      <c r="Z25" s="118" t="s">
        <v>38</v>
      </c>
      <c r="AA25" s="119" t="s">
        <v>39</v>
      </c>
      <c r="AB25" s="110" t="s">
        <v>42</v>
      </c>
      <c r="AC25" s="110" t="s">
        <v>43</v>
      </c>
      <c r="AD25" s="119" t="s">
        <v>34</v>
      </c>
      <c r="AE25" s="52">
        <v>974.5</v>
      </c>
      <c r="AF25" s="110">
        <v>0</v>
      </c>
      <c r="AG25" s="110">
        <v>0</v>
      </c>
      <c r="AH25" s="110">
        <v>0</v>
      </c>
      <c r="AI25" s="52" t="s">
        <v>77</v>
      </c>
      <c r="AJ25" s="52" t="s">
        <v>71</v>
      </c>
      <c r="AK25" s="52" t="s">
        <v>72</v>
      </c>
      <c r="AL25" s="52">
        <v>3182</v>
      </c>
      <c r="AM25" s="107">
        <v>340</v>
      </c>
      <c r="AN25" s="107">
        <v>24</v>
      </c>
      <c r="AO25" s="107">
        <v>283</v>
      </c>
      <c r="AP25" s="107">
        <v>100</v>
      </c>
      <c r="AQ25" s="107">
        <v>1354</v>
      </c>
      <c r="AR25" s="107"/>
      <c r="AS25" s="107">
        <v>120</v>
      </c>
      <c r="AT25" s="54">
        <f>AM25:AM40+AN25:AN40+AO25:AO40+AP25:AP40+AQ25:AQ40+AR25:AR40+AS25:AS40</f>
        <v>2221</v>
      </c>
      <c r="AU25" s="52">
        <v>151</v>
      </c>
      <c r="AV25" s="17" t="s">
        <v>30</v>
      </c>
      <c r="AW25" s="17" t="s">
        <v>43</v>
      </c>
      <c r="AX25" s="3" t="s">
        <v>91</v>
      </c>
    </row>
    <row r="26" spans="1:50" ht="12" customHeight="1">
      <c r="A26" s="3">
        <v>20</v>
      </c>
      <c r="B26" s="10" t="s">
        <v>3</v>
      </c>
      <c r="C26" s="11">
        <v>12</v>
      </c>
      <c r="D26" s="12">
        <v>1968</v>
      </c>
      <c r="E26" s="10">
        <v>5</v>
      </c>
      <c r="F26" s="10">
        <v>4</v>
      </c>
      <c r="G26" s="10">
        <v>78</v>
      </c>
      <c r="H26" s="10">
        <v>0</v>
      </c>
      <c r="I26" s="35">
        <v>246.5</v>
      </c>
      <c r="J26" s="3">
        <v>0</v>
      </c>
      <c r="K26" s="3">
        <v>0</v>
      </c>
      <c r="L26" s="42">
        <v>702.8</v>
      </c>
      <c r="M26" s="12">
        <v>702.8</v>
      </c>
      <c r="N26" s="7">
        <v>0</v>
      </c>
      <c r="O26" s="7">
        <v>0</v>
      </c>
      <c r="P26" s="7">
        <v>0</v>
      </c>
      <c r="Q26" s="96">
        <v>3088</v>
      </c>
      <c r="R26" s="35">
        <v>88.6</v>
      </c>
      <c r="S26" s="78">
        <f>Q26:Q40+R26:R40</f>
        <v>3176.6</v>
      </c>
      <c r="T26" s="64">
        <f>I26:I40+J26:J40+K26:K40</f>
        <v>246.5</v>
      </c>
      <c r="U26" s="129">
        <f t="shared" si="0"/>
        <v>4125.900000000001</v>
      </c>
      <c r="V26" s="79">
        <v>3173.8</v>
      </c>
      <c r="W26" s="83">
        <v>3211.9</v>
      </c>
      <c r="X26" s="85" t="s">
        <v>102</v>
      </c>
      <c r="Y26" s="38"/>
      <c r="Z26" s="111" t="s">
        <v>38</v>
      </c>
      <c r="AA26" s="112" t="s">
        <v>39</v>
      </c>
      <c r="AB26" s="34" t="s">
        <v>42</v>
      </c>
      <c r="AC26" s="34" t="s">
        <v>43</v>
      </c>
      <c r="AD26" s="112" t="s">
        <v>34</v>
      </c>
      <c r="AE26" s="35"/>
      <c r="AF26" s="34">
        <v>0</v>
      </c>
      <c r="AG26" s="34">
        <v>0</v>
      </c>
      <c r="AH26" s="35">
        <v>1257.4</v>
      </c>
      <c r="AI26" s="35" t="s">
        <v>77</v>
      </c>
      <c r="AJ26" s="35" t="s">
        <v>71</v>
      </c>
      <c r="AK26" s="35" t="s">
        <v>79</v>
      </c>
      <c r="AL26" s="35">
        <v>2976</v>
      </c>
      <c r="AM26" s="54">
        <v>324</v>
      </c>
      <c r="AN26" s="54">
        <v>80</v>
      </c>
      <c r="AO26" s="54">
        <v>222</v>
      </c>
      <c r="AP26" s="54"/>
      <c r="AQ26" s="54">
        <v>874</v>
      </c>
      <c r="AR26" s="54"/>
      <c r="AS26" s="54">
        <v>584.2</v>
      </c>
      <c r="AT26" s="54">
        <f>AM26:AM40+AN26:AN40+AO26:AO40+AP26:AP40+AQ26:AQ40+AR26:AR40+AS26:AS40</f>
        <v>2084.2</v>
      </c>
      <c r="AU26" s="35">
        <v>135</v>
      </c>
      <c r="AV26" s="3" t="s">
        <v>30</v>
      </c>
      <c r="AW26" s="3" t="s">
        <v>43</v>
      </c>
      <c r="AX26" s="3" t="s">
        <v>94</v>
      </c>
    </row>
    <row r="27" spans="1:50" ht="12" customHeight="1">
      <c r="A27" s="4">
        <v>21</v>
      </c>
      <c r="B27" s="10" t="s">
        <v>3</v>
      </c>
      <c r="C27" s="11">
        <v>14</v>
      </c>
      <c r="D27" s="12">
        <v>1976</v>
      </c>
      <c r="E27" s="10">
        <v>5</v>
      </c>
      <c r="F27" s="10">
        <v>4</v>
      </c>
      <c r="G27" s="10">
        <v>66</v>
      </c>
      <c r="H27" s="10">
        <v>0</v>
      </c>
      <c r="I27" s="35">
        <v>275.6</v>
      </c>
      <c r="J27" s="3">
        <v>0</v>
      </c>
      <c r="K27" s="3">
        <v>0</v>
      </c>
      <c r="L27" s="42">
        <v>707.2</v>
      </c>
      <c r="M27" s="7">
        <v>707.2</v>
      </c>
      <c r="N27" s="7">
        <v>0</v>
      </c>
      <c r="O27" s="7">
        <v>0</v>
      </c>
      <c r="P27" s="7">
        <v>0</v>
      </c>
      <c r="Q27" s="96">
        <v>3143.2</v>
      </c>
      <c r="R27" s="64">
        <v>225.2</v>
      </c>
      <c r="S27" s="78">
        <f>Q27:Q40+R27:R40</f>
        <v>3368.3999999999996</v>
      </c>
      <c r="T27" s="64">
        <f>I27:I40+J27:J40+K27:K40</f>
        <v>275.6</v>
      </c>
      <c r="U27" s="129">
        <f t="shared" si="0"/>
        <v>4351.2</v>
      </c>
      <c r="V27" s="79">
        <v>3371.2</v>
      </c>
      <c r="W27" s="81">
        <v>15210</v>
      </c>
      <c r="X27" s="81">
        <v>17.7</v>
      </c>
      <c r="Y27" s="38"/>
      <c r="Z27" s="111" t="s">
        <v>38</v>
      </c>
      <c r="AA27" s="112" t="s">
        <v>39</v>
      </c>
      <c r="AB27" s="34" t="s">
        <v>42</v>
      </c>
      <c r="AC27" s="34" t="s">
        <v>43</v>
      </c>
      <c r="AD27" s="112" t="s">
        <v>34</v>
      </c>
      <c r="AE27" s="35">
        <v>955.7</v>
      </c>
      <c r="AF27" s="34">
        <v>0</v>
      </c>
      <c r="AG27" s="34">
        <v>0</v>
      </c>
      <c r="AH27" s="34">
        <v>0</v>
      </c>
      <c r="AI27" s="35" t="s">
        <v>77</v>
      </c>
      <c r="AJ27" s="35" t="s">
        <v>71</v>
      </c>
      <c r="AK27" s="35" t="s">
        <v>72</v>
      </c>
      <c r="AL27" s="35">
        <v>2914</v>
      </c>
      <c r="AM27" s="54">
        <v>360</v>
      </c>
      <c r="AN27" s="54">
        <v>184.5</v>
      </c>
      <c r="AO27" s="54">
        <v>274</v>
      </c>
      <c r="AP27" s="54"/>
      <c r="AQ27" s="54">
        <v>887</v>
      </c>
      <c r="AR27" s="54"/>
      <c r="AS27" s="54">
        <v>266</v>
      </c>
      <c r="AT27" s="54">
        <f>AM27:AM40+AN27:AN40+AO27:AO40+AP27:AP40+AQ27:AQ40+AR27:AR40+AS27:AS40</f>
        <v>1971.5</v>
      </c>
      <c r="AU27" s="35">
        <v>139</v>
      </c>
      <c r="AV27" s="3" t="s">
        <v>30</v>
      </c>
      <c r="AW27" s="3" t="s">
        <v>43</v>
      </c>
      <c r="AX27" s="3" t="s">
        <v>94</v>
      </c>
    </row>
    <row r="28" spans="1:50" ht="11.25" customHeight="1">
      <c r="A28" s="3">
        <v>22</v>
      </c>
      <c r="B28" s="10" t="s">
        <v>36</v>
      </c>
      <c r="C28" s="13">
        <v>38</v>
      </c>
      <c r="D28" s="7">
        <v>1988</v>
      </c>
      <c r="E28" s="14">
        <v>2</v>
      </c>
      <c r="F28" s="14">
        <v>2</v>
      </c>
      <c r="G28" s="14">
        <v>13</v>
      </c>
      <c r="H28" s="14">
        <v>0</v>
      </c>
      <c r="I28" s="34">
        <v>53.8</v>
      </c>
      <c r="J28" s="3">
        <v>0</v>
      </c>
      <c r="K28" s="3">
        <v>0</v>
      </c>
      <c r="L28" s="42">
        <v>0</v>
      </c>
      <c r="M28" s="12">
        <v>0</v>
      </c>
      <c r="N28" s="7">
        <v>0</v>
      </c>
      <c r="O28" s="7">
        <v>0</v>
      </c>
      <c r="P28" s="7">
        <v>0</v>
      </c>
      <c r="Q28" s="61">
        <v>707.4</v>
      </c>
      <c r="R28" s="34">
        <v>0</v>
      </c>
      <c r="S28" s="78">
        <f>Q28:Q40+R28:R40</f>
        <v>707.4</v>
      </c>
      <c r="T28" s="64">
        <f>I28:I40+J28:J40+K28:K40</f>
        <v>53.8</v>
      </c>
      <c r="U28" s="129">
        <f t="shared" si="0"/>
        <v>761.1999999999999</v>
      </c>
      <c r="V28" s="79">
        <v>707.1</v>
      </c>
      <c r="W28" s="81">
        <v>3653</v>
      </c>
      <c r="X28" s="81"/>
      <c r="Y28" s="38"/>
      <c r="Z28" s="111" t="s">
        <v>38</v>
      </c>
      <c r="AA28" s="34" t="s">
        <v>39</v>
      </c>
      <c r="AB28" s="34" t="s">
        <v>34</v>
      </c>
      <c r="AC28" s="34" t="s">
        <v>43</v>
      </c>
      <c r="AD28" s="34" t="s">
        <v>34</v>
      </c>
      <c r="AE28" s="34"/>
      <c r="AF28" s="34"/>
      <c r="AG28" s="34"/>
      <c r="AH28" s="34">
        <v>735.73</v>
      </c>
      <c r="AI28" s="34" t="s">
        <v>84</v>
      </c>
      <c r="AJ28" s="34"/>
      <c r="AK28" s="34" t="s">
        <v>82</v>
      </c>
      <c r="AL28" s="34">
        <v>1526</v>
      </c>
      <c r="AM28" s="108"/>
      <c r="AN28" s="104">
        <v>0</v>
      </c>
      <c r="AO28" s="104">
        <v>114</v>
      </c>
      <c r="AP28" s="104">
        <v>0</v>
      </c>
      <c r="AQ28" s="104">
        <v>612</v>
      </c>
      <c r="AR28" s="104"/>
      <c r="AS28" s="104"/>
      <c r="AT28" s="54">
        <f>AM28:AM40+AN28:AN40+AO28:AO40+AP28:AP40+AQ28:AQ40+AR28:AR40+AS28:AS40</f>
        <v>726</v>
      </c>
      <c r="AU28" s="34">
        <v>36</v>
      </c>
      <c r="AV28" s="3" t="s">
        <v>89</v>
      </c>
      <c r="AW28" s="3" t="s">
        <v>43</v>
      </c>
      <c r="AX28" s="3" t="s">
        <v>94</v>
      </c>
    </row>
    <row r="29" spans="1:50" ht="12.75">
      <c r="A29" s="3">
        <v>23</v>
      </c>
      <c r="B29" s="10" t="s">
        <v>36</v>
      </c>
      <c r="C29" s="13">
        <v>40</v>
      </c>
      <c r="D29" s="7">
        <v>1958</v>
      </c>
      <c r="E29" s="14">
        <v>2</v>
      </c>
      <c r="F29" s="14">
        <v>1</v>
      </c>
      <c r="G29" s="14">
        <v>8</v>
      </c>
      <c r="H29" s="14">
        <v>0</v>
      </c>
      <c r="I29" s="34">
        <v>28</v>
      </c>
      <c r="J29" s="3">
        <v>0</v>
      </c>
      <c r="K29" s="3">
        <v>0</v>
      </c>
      <c r="L29" s="42">
        <v>0</v>
      </c>
      <c r="M29" s="12">
        <v>0</v>
      </c>
      <c r="N29" s="7">
        <v>0</v>
      </c>
      <c r="O29" s="7">
        <v>0</v>
      </c>
      <c r="P29" s="7">
        <v>0</v>
      </c>
      <c r="Q29" s="61">
        <v>433.3</v>
      </c>
      <c r="R29" s="34">
        <v>0</v>
      </c>
      <c r="S29" s="78">
        <f>Q29:Q40+R29:R40</f>
        <v>433.3</v>
      </c>
      <c r="T29" s="64">
        <f>I29:I40+J29:J40+K29:K40</f>
        <v>28</v>
      </c>
      <c r="U29" s="129">
        <f t="shared" si="0"/>
        <v>461.3</v>
      </c>
      <c r="V29" s="79">
        <v>433.3</v>
      </c>
      <c r="W29" s="81">
        <v>1653</v>
      </c>
      <c r="X29" s="81">
        <v>6</v>
      </c>
      <c r="Y29" s="38"/>
      <c r="Z29" s="111" t="s">
        <v>38</v>
      </c>
      <c r="AA29" s="34" t="s">
        <v>39</v>
      </c>
      <c r="AB29" s="34" t="s">
        <v>34</v>
      </c>
      <c r="AC29" s="34" t="s">
        <v>43</v>
      </c>
      <c r="AD29" s="34" t="s">
        <v>34</v>
      </c>
      <c r="AE29" s="34"/>
      <c r="AF29" s="34">
        <v>388.45</v>
      </c>
      <c r="AG29" s="34"/>
      <c r="AH29" s="34"/>
      <c r="AI29" s="34" t="s">
        <v>85</v>
      </c>
      <c r="AJ29" s="34" t="s">
        <v>76</v>
      </c>
      <c r="AK29" s="34" t="s">
        <v>73</v>
      </c>
      <c r="AL29" s="34">
        <v>1084</v>
      </c>
      <c r="AM29" s="22"/>
      <c r="AN29" s="104">
        <v>0</v>
      </c>
      <c r="AO29" s="104">
        <v>82</v>
      </c>
      <c r="AP29" s="104">
        <v>0</v>
      </c>
      <c r="AQ29" s="104">
        <v>726.3</v>
      </c>
      <c r="AR29" s="104"/>
      <c r="AS29" s="104"/>
      <c r="AT29" s="54">
        <f>AM29:AM40+AN29:AN40+AO29:AO40+AP29:AP40+AQ29:AQ40+AR29:AR40+AS29:AS40</f>
        <v>808.3</v>
      </c>
      <c r="AU29" s="34">
        <v>19</v>
      </c>
      <c r="AV29" s="3" t="s">
        <v>89</v>
      </c>
      <c r="AW29" s="3" t="s">
        <v>43</v>
      </c>
      <c r="AX29" s="3" t="s">
        <v>94</v>
      </c>
    </row>
    <row r="30" spans="1:50" ht="12.75">
      <c r="A30" s="3">
        <v>24</v>
      </c>
      <c r="B30" s="10" t="s">
        <v>36</v>
      </c>
      <c r="C30" s="13">
        <v>42</v>
      </c>
      <c r="D30" s="7">
        <v>1960</v>
      </c>
      <c r="E30" s="14">
        <v>2</v>
      </c>
      <c r="F30" s="14">
        <v>2</v>
      </c>
      <c r="G30" s="14">
        <v>11</v>
      </c>
      <c r="H30" s="14">
        <v>0</v>
      </c>
      <c r="I30" s="34">
        <v>59</v>
      </c>
      <c r="J30" s="3">
        <v>0</v>
      </c>
      <c r="K30" s="3">
        <v>0</v>
      </c>
      <c r="L30" s="42">
        <v>0</v>
      </c>
      <c r="M30" s="12">
        <v>0</v>
      </c>
      <c r="N30" s="7">
        <v>0</v>
      </c>
      <c r="O30" s="7">
        <v>0</v>
      </c>
      <c r="P30" s="7">
        <v>0</v>
      </c>
      <c r="Q30" s="61">
        <v>650</v>
      </c>
      <c r="R30" s="34">
        <v>0</v>
      </c>
      <c r="S30" s="78">
        <f>Q30:Q40+R30:R40</f>
        <v>650</v>
      </c>
      <c r="T30" s="64">
        <f>I30:I40+J30:J40+K30:K40</f>
        <v>59</v>
      </c>
      <c r="U30" s="129">
        <f t="shared" si="0"/>
        <v>709</v>
      </c>
      <c r="V30" s="79">
        <v>740.67</v>
      </c>
      <c r="W30" s="81">
        <v>3783</v>
      </c>
      <c r="X30" s="81">
        <v>38.5</v>
      </c>
      <c r="Y30" s="38"/>
      <c r="Z30" s="111" t="s">
        <v>38</v>
      </c>
      <c r="AA30" s="34" t="s">
        <v>39</v>
      </c>
      <c r="AB30" s="34" t="s">
        <v>34</v>
      </c>
      <c r="AC30" s="34" t="s">
        <v>43</v>
      </c>
      <c r="AD30" s="34" t="s">
        <v>34</v>
      </c>
      <c r="AE30" s="34"/>
      <c r="AF30" s="34">
        <v>740.67</v>
      </c>
      <c r="AG30" s="34"/>
      <c r="AH30" s="34"/>
      <c r="AI30" s="34" t="s">
        <v>77</v>
      </c>
      <c r="AJ30" s="34" t="s">
        <v>76</v>
      </c>
      <c r="AK30" s="34" t="s">
        <v>73</v>
      </c>
      <c r="AL30" s="34">
        <v>1761</v>
      </c>
      <c r="AM30" s="108"/>
      <c r="AN30" s="104">
        <v>0</v>
      </c>
      <c r="AO30" s="104">
        <v>114</v>
      </c>
      <c r="AP30" s="104">
        <v>0</v>
      </c>
      <c r="AQ30" s="104">
        <v>1121.7</v>
      </c>
      <c r="AR30" s="104"/>
      <c r="AS30" s="104"/>
      <c r="AT30" s="54">
        <f>AM30:AM40+AN30:AN40+AO30:AO40+AP30:AP40+AQ30:AQ40+AR30:AR40+AS30:AS40</f>
        <v>1235.7</v>
      </c>
      <c r="AU30" s="34">
        <v>31</v>
      </c>
      <c r="AV30" s="3" t="s">
        <v>89</v>
      </c>
      <c r="AW30" s="3" t="s">
        <v>43</v>
      </c>
      <c r="AX30" s="3" t="s">
        <v>94</v>
      </c>
    </row>
    <row r="31" spans="1:50" ht="13.5" customHeight="1">
      <c r="A31" s="3">
        <v>25</v>
      </c>
      <c r="B31" s="10" t="s">
        <v>16</v>
      </c>
      <c r="C31" s="11" t="s">
        <v>17</v>
      </c>
      <c r="D31" s="12">
        <v>1972</v>
      </c>
      <c r="E31" s="10">
        <v>2</v>
      </c>
      <c r="F31" s="10">
        <v>2</v>
      </c>
      <c r="G31" s="10">
        <v>13</v>
      </c>
      <c r="H31" s="10">
        <v>0</v>
      </c>
      <c r="I31" s="35">
        <v>42.4</v>
      </c>
      <c r="J31" s="3">
        <v>0</v>
      </c>
      <c r="K31" s="3">
        <v>0</v>
      </c>
      <c r="L31" s="42">
        <v>0</v>
      </c>
      <c r="M31" s="12">
        <v>0</v>
      </c>
      <c r="N31" s="7">
        <v>0</v>
      </c>
      <c r="O31" s="7">
        <v>0</v>
      </c>
      <c r="P31" s="7">
        <v>0</v>
      </c>
      <c r="Q31" s="96">
        <v>502.1</v>
      </c>
      <c r="R31" s="35">
        <v>0</v>
      </c>
      <c r="S31" s="78">
        <f>Q31:Q40+R31:R40</f>
        <v>502.1</v>
      </c>
      <c r="T31" s="64">
        <f>I31:I40+J31:J40+K31:K40</f>
        <v>42.4</v>
      </c>
      <c r="U31" s="129">
        <f t="shared" si="0"/>
        <v>544.5</v>
      </c>
      <c r="V31" s="80">
        <v>503.4</v>
      </c>
      <c r="W31" s="86">
        <v>2097</v>
      </c>
      <c r="X31" s="86"/>
      <c r="Y31" s="39"/>
      <c r="Z31" s="111" t="s">
        <v>38</v>
      </c>
      <c r="AA31" s="34" t="s">
        <v>43</v>
      </c>
      <c r="AB31" s="34" t="s">
        <v>43</v>
      </c>
      <c r="AC31" s="34" t="s">
        <v>45</v>
      </c>
      <c r="AD31" s="112" t="s">
        <v>41</v>
      </c>
      <c r="AE31" s="35"/>
      <c r="AF31" s="35">
        <v>499.7</v>
      </c>
      <c r="AG31" s="34">
        <v>0</v>
      </c>
      <c r="AH31" s="35"/>
      <c r="AI31" s="35" t="s">
        <v>77</v>
      </c>
      <c r="AJ31" s="35" t="s">
        <v>71</v>
      </c>
      <c r="AK31" s="35" t="s">
        <v>73</v>
      </c>
      <c r="AL31" s="35">
        <v>2386</v>
      </c>
      <c r="AM31" s="54"/>
      <c r="AN31" s="54"/>
      <c r="AO31" s="54">
        <v>71.5</v>
      </c>
      <c r="AP31" s="54"/>
      <c r="AQ31" s="54">
        <v>1959.1</v>
      </c>
      <c r="AR31" s="54"/>
      <c r="AS31" s="54"/>
      <c r="AT31" s="54">
        <f>AM31:AM40+AN31:AN40+AO31:AO40+AP31:AP40+AQ31:AQ40+AR31:AR40+AS31:AS40</f>
        <v>2030.6</v>
      </c>
      <c r="AU31" s="35">
        <v>37</v>
      </c>
      <c r="AV31" s="3" t="s">
        <v>30</v>
      </c>
      <c r="AW31" s="3" t="s">
        <v>43</v>
      </c>
      <c r="AX31" s="3" t="s">
        <v>94</v>
      </c>
    </row>
    <row r="32" spans="1:50" ht="13.5" customHeight="1">
      <c r="A32" s="3">
        <v>26</v>
      </c>
      <c r="B32" s="10" t="s">
        <v>14</v>
      </c>
      <c r="C32" s="11">
        <v>9</v>
      </c>
      <c r="D32" s="12">
        <v>1991</v>
      </c>
      <c r="E32" s="10">
        <v>2</v>
      </c>
      <c r="F32" s="10">
        <v>3</v>
      </c>
      <c r="G32" s="10">
        <v>22</v>
      </c>
      <c r="H32" s="10">
        <v>0</v>
      </c>
      <c r="I32" s="35">
        <v>63.8</v>
      </c>
      <c r="J32" s="3">
        <v>0</v>
      </c>
      <c r="K32" s="3">
        <v>0</v>
      </c>
      <c r="L32" s="42">
        <v>539.5</v>
      </c>
      <c r="M32" s="12">
        <v>539.5</v>
      </c>
      <c r="N32" s="7">
        <v>0</v>
      </c>
      <c r="O32" s="7">
        <v>0</v>
      </c>
      <c r="P32" s="7">
        <v>0</v>
      </c>
      <c r="Q32" s="96">
        <v>963.8</v>
      </c>
      <c r="R32" s="35">
        <v>0</v>
      </c>
      <c r="S32" s="78">
        <f>Q32:Q40+R32:R40</f>
        <v>963.8</v>
      </c>
      <c r="T32" s="64">
        <f>I32:I40+J32:J40+K32:K40</f>
        <v>63.8</v>
      </c>
      <c r="U32" s="129">
        <f t="shared" si="0"/>
        <v>1567.1</v>
      </c>
      <c r="V32" s="80">
        <v>963.8</v>
      </c>
      <c r="W32" s="86">
        <v>6286</v>
      </c>
      <c r="X32" s="86">
        <v>8.5</v>
      </c>
      <c r="Y32" s="39"/>
      <c r="Z32" s="111" t="s">
        <v>38</v>
      </c>
      <c r="AA32" s="112" t="s">
        <v>39</v>
      </c>
      <c r="AB32" s="34" t="s">
        <v>42</v>
      </c>
      <c r="AC32" s="34" t="s">
        <v>43</v>
      </c>
      <c r="AD32" s="34" t="s">
        <v>34</v>
      </c>
      <c r="AE32" s="35"/>
      <c r="AF32" s="35"/>
      <c r="AG32" s="35"/>
      <c r="AH32" s="35">
        <v>997.4</v>
      </c>
      <c r="AI32" s="35" t="s">
        <v>77</v>
      </c>
      <c r="AJ32" s="35" t="s">
        <v>71</v>
      </c>
      <c r="AK32" s="35" t="s">
        <v>82</v>
      </c>
      <c r="AL32" s="35">
        <v>3276</v>
      </c>
      <c r="AM32" s="54">
        <v>151</v>
      </c>
      <c r="AN32" s="54"/>
      <c r="AO32" s="54">
        <v>95</v>
      </c>
      <c r="AP32" s="54">
        <v>157</v>
      </c>
      <c r="AQ32" s="54">
        <v>2160.6</v>
      </c>
      <c r="AR32" s="54"/>
      <c r="AS32" s="54"/>
      <c r="AT32" s="54">
        <f>AM32:AM40+AN32:AN40+AO32:AO40+AP32:AP40+AQ32:AQ40+AR32:AR40+AS32:AS40</f>
        <v>2563.6</v>
      </c>
      <c r="AU32" s="35">
        <v>42</v>
      </c>
      <c r="AV32" s="3" t="s">
        <v>30</v>
      </c>
      <c r="AW32" s="3" t="s">
        <v>43</v>
      </c>
      <c r="AX32" s="3" t="s">
        <v>94</v>
      </c>
    </row>
    <row r="33" spans="1:50" ht="13.5" customHeight="1">
      <c r="A33" s="3">
        <v>27</v>
      </c>
      <c r="B33" s="10" t="s">
        <v>18</v>
      </c>
      <c r="C33" s="11">
        <v>8</v>
      </c>
      <c r="D33" s="12">
        <v>1985</v>
      </c>
      <c r="E33" s="10">
        <v>2</v>
      </c>
      <c r="F33" s="10">
        <v>2</v>
      </c>
      <c r="G33" s="10">
        <v>8</v>
      </c>
      <c r="H33" s="10">
        <v>0</v>
      </c>
      <c r="I33" s="35">
        <v>30.6</v>
      </c>
      <c r="J33" s="3">
        <v>0</v>
      </c>
      <c r="K33" s="3">
        <v>0</v>
      </c>
      <c r="L33" s="42">
        <v>313.3</v>
      </c>
      <c r="M33" s="12">
        <v>313.3</v>
      </c>
      <c r="N33" s="7">
        <v>0</v>
      </c>
      <c r="O33" s="7">
        <v>0</v>
      </c>
      <c r="P33" s="7">
        <v>0</v>
      </c>
      <c r="Q33" s="96">
        <v>567.8</v>
      </c>
      <c r="R33" s="64">
        <v>0</v>
      </c>
      <c r="S33" s="78">
        <f>Q33:Q40+R33:R40</f>
        <v>567.8</v>
      </c>
      <c r="T33" s="64">
        <f>I33:I40+J33:J40+K33:K40</f>
        <v>30.6</v>
      </c>
      <c r="U33" s="129">
        <f t="shared" si="0"/>
        <v>911.7</v>
      </c>
      <c r="V33" s="80">
        <v>567.8</v>
      </c>
      <c r="W33" s="86">
        <v>464</v>
      </c>
      <c r="X33" s="86"/>
      <c r="Y33" s="39"/>
      <c r="Z33" s="111" t="s">
        <v>38</v>
      </c>
      <c r="AA33" s="112" t="s">
        <v>39</v>
      </c>
      <c r="AB33" s="34" t="s">
        <v>42</v>
      </c>
      <c r="AC33" s="34" t="s">
        <v>43</v>
      </c>
      <c r="AD33" s="120" t="s">
        <v>34</v>
      </c>
      <c r="AE33" s="35"/>
      <c r="AF33" s="35">
        <v>512</v>
      </c>
      <c r="AG33" s="34">
        <v>0</v>
      </c>
      <c r="AH33" s="34">
        <v>0</v>
      </c>
      <c r="AI33" s="35" t="s">
        <v>81</v>
      </c>
      <c r="AJ33" s="35" t="s">
        <v>71</v>
      </c>
      <c r="AK33" s="35" t="s">
        <v>73</v>
      </c>
      <c r="AL33" s="35">
        <v>1442</v>
      </c>
      <c r="AM33" s="54">
        <v>220</v>
      </c>
      <c r="AN33" s="54">
        <v>12</v>
      </c>
      <c r="AO33" s="54">
        <v>40</v>
      </c>
      <c r="AP33" s="54"/>
      <c r="AQ33" s="54">
        <v>766.3</v>
      </c>
      <c r="AR33" s="54"/>
      <c r="AS33" s="54"/>
      <c r="AT33" s="54">
        <f>AM33:AM40+AN33:AN40+AO33:AO40+AP33:AP40+AQ33:AQ40+AR33:AR40+AS33:AS40</f>
        <v>1038.3</v>
      </c>
      <c r="AU33" s="35">
        <v>20</v>
      </c>
      <c r="AV33" s="3" t="s">
        <v>30</v>
      </c>
      <c r="AW33" s="3" t="s">
        <v>43</v>
      </c>
      <c r="AX33" s="3" t="s">
        <v>94</v>
      </c>
    </row>
    <row r="34" spans="1:50" ht="13.5" customHeight="1">
      <c r="A34" s="3">
        <v>28</v>
      </c>
      <c r="B34" s="10" t="s">
        <v>13</v>
      </c>
      <c r="C34" s="11">
        <v>16</v>
      </c>
      <c r="D34" s="12">
        <v>1962</v>
      </c>
      <c r="E34" s="10">
        <v>2</v>
      </c>
      <c r="F34" s="10">
        <v>2</v>
      </c>
      <c r="G34" s="10">
        <v>16</v>
      </c>
      <c r="H34" s="10">
        <v>0</v>
      </c>
      <c r="I34" s="35">
        <v>49.2</v>
      </c>
      <c r="J34" s="3">
        <v>0</v>
      </c>
      <c r="K34" s="3">
        <v>0</v>
      </c>
      <c r="L34" s="42">
        <v>356.8</v>
      </c>
      <c r="M34" s="12">
        <v>356.8</v>
      </c>
      <c r="N34" s="7">
        <v>0</v>
      </c>
      <c r="O34" s="7">
        <v>0</v>
      </c>
      <c r="P34" s="7">
        <v>0</v>
      </c>
      <c r="Q34" s="96">
        <v>640.6</v>
      </c>
      <c r="R34" s="35">
        <v>0</v>
      </c>
      <c r="S34" s="78">
        <f>Q34:Q40+R34:R40</f>
        <v>640.6</v>
      </c>
      <c r="T34" s="64">
        <f>I34:I40+J34:J40+K34:K40</f>
        <v>49.2</v>
      </c>
      <c r="U34" s="129">
        <f t="shared" si="0"/>
        <v>1046.6</v>
      </c>
      <c r="V34" s="80">
        <v>640.9</v>
      </c>
      <c r="W34" s="86">
        <v>3749</v>
      </c>
      <c r="X34" s="86">
        <v>8.35</v>
      </c>
      <c r="Y34" s="39"/>
      <c r="Z34" s="111" t="s">
        <v>38</v>
      </c>
      <c r="AA34" s="112" t="s">
        <v>39</v>
      </c>
      <c r="AB34" s="34" t="s">
        <v>42</v>
      </c>
      <c r="AC34" s="34" t="s">
        <v>43</v>
      </c>
      <c r="AD34" s="120" t="s">
        <v>34</v>
      </c>
      <c r="AE34" s="35"/>
      <c r="AF34" s="35">
        <v>637.4</v>
      </c>
      <c r="AG34" s="35"/>
      <c r="AH34" s="35"/>
      <c r="AI34" s="35" t="s">
        <v>77</v>
      </c>
      <c r="AJ34" s="35" t="s">
        <v>71</v>
      </c>
      <c r="AK34" s="35" t="s">
        <v>73</v>
      </c>
      <c r="AL34" s="35">
        <v>1179</v>
      </c>
      <c r="AM34" s="54"/>
      <c r="AN34" s="54"/>
      <c r="AO34" s="54">
        <v>45</v>
      </c>
      <c r="AP34" s="54"/>
      <c r="AQ34" s="54">
        <v>685.1</v>
      </c>
      <c r="AR34" s="54"/>
      <c r="AS34" s="54"/>
      <c r="AT34" s="54">
        <f>AM34:AM40+AN34:AN40+AO34:AO40+AP34:AP40+AQ34:AQ40+AR34:AR40+AS34:AS40</f>
        <v>730.1</v>
      </c>
      <c r="AU34" s="35">
        <v>28</v>
      </c>
      <c r="AV34" s="3" t="s">
        <v>30</v>
      </c>
      <c r="AW34" s="3" t="s">
        <v>87</v>
      </c>
      <c r="AX34" s="3" t="s">
        <v>94</v>
      </c>
    </row>
    <row r="35" spans="1:50" ht="13.5" customHeight="1">
      <c r="A35" s="3">
        <v>29</v>
      </c>
      <c r="B35" s="10" t="s">
        <v>13</v>
      </c>
      <c r="C35" s="11">
        <v>18</v>
      </c>
      <c r="D35" s="12">
        <v>1970</v>
      </c>
      <c r="E35" s="10">
        <v>2</v>
      </c>
      <c r="F35" s="10">
        <v>1</v>
      </c>
      <c r="G35" s="10">
        <v>12</v>
      </c>
      <c r="H35" s="10">
        <v>0</v>
      </c>
      <c r="I35" s="35">
        <v>22.6</v>
      </c>
      <c r="J35" s="3">
        <v>0</v>
      </c>
      <c r="K35" s="3">
        <v>0</v>
      </c>
      <c r="L35" s="42">
        <v>0</v>
      </c>
      <c r="M35" s="12">
        <v>0</v>
      </c>
      <c r="N35" s="7">
        <v>0</v>
      </c>
      <c r="O35" s="7">
        <v>0</v>
      </c>
      <c r="P35" s="7">
        <v>0</v>
      </c>
      <c r="Q35" s="96">
        <v>455.9</v>
      </c>
      <c r="R35" s="35">
        <v>0</v>
      </c>
      <c r="S35" s="78">
        <f>Q35:Q40+R35:R40</f>
        <v>455.9</v>
      </c>
      <c r="T35" s="64">
        <f>I35:I40+J35:J40+K35:K40</f>
        <v>22.6</v>
      </c>
      <c r="U35" s="129">
        <f t="shared" si="0"/>
        <v>478.5</v>
      </c>
      <c r="V35" s="79">
        <v>494.1</v>
      </c>
      <c r="W35" s="81">
        <v>2071</v>
      </c>
      <c r="X35" s="81">
        <v>5.85</v>
      </c>
      <c r="Y35" s="38"/>
      <c r="Z35" s="111" t="s">
        <v>38</v>
      </c>
      <c r="AA35" s="112" t="s">
        <v>39</v>
      </c>
      <c r="AB35" s="34" t="s">
        <v>42</v>
      </c>
      <c r="AC35" s="34" t="s">
        <v>43</v>
      </c>
      <c r="AD35" s="120" t="s">
        <v>34</v>
      </c>
      <c r="AE35" s="35"/>
      <c r="AF35" s="35">
        <v>503.3</v>
      </c>
      <c r="AG35" s="35"/>
      <c r="AH35" s="35"/>
      <c r="AI35" s="35" t="s">
        <v>83</v>
      </c>
      <c r="AJ35" s="35" t="s">
        <v>76</v>
      </c>
      <c r="AK35" s="35" t="s">
        <v>73</v>
      </c>
      <c r="AL35" s="35">
        <v>956</v>
      </c>
      <c r="AM35" s="54"/>
      <c r="AN35" s="54"/>
      <c r="AO35" s="54">
        <v>45</v>
      </c>
      <c r="AP35" s="54"/>
      <c r="AQ35" s="54">
        <v>557</v>
      </c>
      <c r="AR35" s="54"/>
      <c r="AS35" s="54"/>
      <c r="AT35" s="54">
        <f>AM35:AM40+AN35:AN40+AO35:AO40+AP35:AP40+AQ35:AQ40+AR35:AR40+AS35:AS40</f>
        <v>602</v>
      </c>
      <c r="AU35" s="35">
        <v>22</v>
      </c>
      <c r="AV35" s="3" t="s">
        <v>89</v>
      </c>
      <c r="AW35" s="3" t="s">
        <v>43</v>
      </c>
      <c r="AX35" s="3" t="s">
        <v>94</v>
      </c>
    </row>
    <row r="36" spans="1:50" ht="13.5" customHeight="1">
      <c r="A36" s="3">
        <v>30</v>
      </c>
      <c r="B36" s="10" t="s">
        <v>13</v>
      </c>
      <c r="C36" s="11">
        <v>20</v>
      </c>
      <c r="D36" s="12">
        <v>1972</v>
      </c>
      <c r="E36" s="10">
        <v>2</v>
      </c>
      <c r="F36" s="10">
        <v>2</v>
      </c>
      <c r="G36" s="10">
        <v>28</v>
      </c>
      <c r="H36" s="10">
        <v>0</v>
      </c>
      <c r="I36" s="35">
        <v>24.2</v>
      </c>
      <c r="J36" s="3">
        <v>208.2</v>
      </c>
      <c r="K36" s="3">
        <v>0</v>
      </c>
      <c r="L36" s="42">
        <v>0</v>
      </c>
      <c r="M36" s="12">
        <v>0</v>
      </c>
      <c r="N36" s="7">
        <v>0</v>
      </c>
      <c r="O36" s="7">
        <v>0</v>
      </c>
      <c r="P36" s="7">
        <v>0</v>
      </c>
      <c r="Q36" s="96">
        <v>951.4</v>
      </c>
      <c r="R36" s="35">
        <v>0</v>
      </c>
      <c r="S36" s="78">
        <f>Q36:Q40+R36:R40</f>
        <v>951.4</v>
      </c>
      <c r="T36" s="64">
        <f>I36:I40+J36:J40+K36:K40</f>
        <v>232.39999999999998</v>
      </c>
      <c r="U36" s="129">
        <f t="shared" si="0"/>
        <v>1183.8</v>
      </c>
      <c r="V36" s="79">
        <v>1183.7</v>
      </c>
      <c r="W36" s="81">
        <v>4195</v>
      </c>
      <c r="X36" s="81">
        <v>5.8</v>
      </c>
      <c r="Y36" s="38"/>
      <c r="Z36" s="111" t="s">
        <v>38</v>
      </c>
      <c r="AA36" s="34" t="s">
        <v>43</v>
      </c>
      <c r="AB36" s="34" t="s">
        <v>42</v>
      </c>
      <c r="AC36" s="34" t="s">
        <v>43</v>
      </c>
      <c r="AD36" s="120" t="s">
        <v>34</v>
      </c>
      <c r="AE36" s="35"/>
      <c r="AF36" s="35">
        <v>990</v>
      </c>
      <c r="AG36" s="35"/>
      <c r="AH36" s="35"/>
      <c r="AI36" s="35" t="s">
        <v>70</v>
      </c>
      <c r="AJ36" s="35" t="s">
        <v>71</v>
      </c>
      <c r="AK36" s="35" t="s">
        <v>73</v>
      </c>
      <c r="AL36" s="35">
        <v>2267</v>
      </c>
      <c r="AM36" s="54"/>
      <c r="AN36" s="54"/>
      <c r="AO36" s="54">
        <v>84</v>
      </c>
      <c r="AP36" s="54"/>
      <c r="AQ36" s="54">
        <v>1475.9</v>
      </c>
      <c r="AR36" s="54"/>
      <c r="AS36" s="54"/>
      <c r="AT36" s="54">
        <f>AM36:AM40+AN36:AN40+AO36:AO40+AP36:AP40+AQ36:AQ40+AR36:AR40+AS36:AS40</f>
        <v>1559.9</v>
      </c>
      <c r="AU36" s="35">
        <v>50</v>
      </c>
      <c r="AV36" s="3" t="s">
        <v>30</v>
      </c>
      <c r="AW36" s="3" t="s">
        <v>43</v>
      </c>
      <c r="AX36" s="3" t="s">
        <v>94</v>
      </c>
    </row>
    <row r="37" spans="1:50" ht="13.5" customHeight="1">
      <c r="A37" s="3">
        <v>31</v>
      </c>
      <c r="B37" s="10" t="s">
        <v>8</v>
      </c>
      <c r="C37" s="11">
        <v>21</v>
      </c>
      <c r="D37" s="12">
        <v>1942</v>
      </c>
      <c r="E37" s="10">
        <v>2</v>
      </c>
      <c r="F37" s="10">
        <v>2</v>
      </c>
      <c r="G37" s="10">
        <v>13</v>
      </c>
      <c r="H37" s="10">
        <v>0</v>
      </c>
      <c r="I37" s="35">
        <v>51.6</v>
      </c>
      <c r="J37" s="3">
        <v>0</v>
      </c>
      <c r="K37" s="3">
        <v>0</v>
      </c>
      <c r="L37" s="42">
        <v>0</v>
      </c>
      <c r="M37" s="12">
        <v>0</v>
      </c>
      <c r="N37" s="7">
        <v>0</v>
      </c>
      <c r="O37" s="7">
        <v>0</v>
      </c>
      <c r="P37" s="7">
        <v>0</v>
      </c>
      <c r="Q37" s="96">
        <v>451.9</v>
      </c>
      <c r="R37" s="35">
        <v>0</v>
      </c>
      <c r="S37" s="78">
        <f>Q37:Q40+R37:R40</f>
        <v>451.9</v>
      </c>
      <c r="T37" s="64">
        <f>I37:I40+J37:J40+K37:K40</f>
        <v>51.6</v>
      </c>
      <c r="U37" s="129">
        <f t="shared" si="0"/>
        <v>503.5</v>
      </c>
      <c r="V37" s="79">
        <v>454.6</v>
      </c>
      <c r="W37" s="81">
        <v>2025</v>
      </c>
      <c r="X37" s="81">
        <v>6.6</v>
      </c>
      <c r="Y37" s="38"/>
      <c r="Z37" s="111" t="s">
        <v>38</v>
      </c>
      <c r="AA37" s="34" t="s">
        <v>43</v>
      </c>
      <c r="AB37" s="34" t="s">
        <v>43</v>
      </c>
      <c r="AC37" s="34" t="s">
        <v>45</v>
      </c>
      <c r="AD37" s="120" t="s">
        <v>34</v>
      </c>
      <c r="AE37" s="35"/>
      <c r="AF37" s="35">
        <v>435.7</v>
      </c>
      <c r="AG37" s="34">
        <v>0</v>
      </c>
      <c r="AH37" s="35"/>
      <c r="AI37" s="35" t="s">
        <v>75</v>
      </c>
      <c r="AJ37" s="35" t="s">
        <v>76</v>
      </c>
      <c r="AK37" s="35" t="s">
        <v>73</v>
      </c>
      <c r="AL37" s="35">
        <v>998</v>
      </c>
      <c r="AM37" s="54"/>
      <c r="AN37" s="54">
        <v>21</v>
      </c>
      <c r="AO37" s="54">
        <v>63</v>
      </c>
      <c r="AP37" s="54"/>
      <c r="AQ37" s="54">
        <v>607.2</v>
      </c>
      <c r="AR37" s="54"/>
      <c r="AS37" s="54"/>
      <c r="AT37" s="54">
        <f>AM37:AM40+AN37:AN40+AO37:AO40+AP37:AP40+AQ37:AQ40+AR37:AR40+AS37:AS40</f>
        <v>691.2</v>
      </c>
      <c r="AU37" s="35">
        <v>18</v>
      </c>
      <c r="AV37" s="3" t="s">
        <v>30</v>
      </c>
      <c r="AW37" s="3" t="s">
        <v>43</v>
      </c>
      <c r="AX37" s="3" t="s">
        <v>94</v>
      </c>
    </row>
    <row r="38" spans="1:50" ht="13.5" customHeight="1">
      <c r="A38" s="4">
        <v>32</v>
      </c>
      <c r="B38" s="10" t="s">
        <v>3</v>
      </c>
      <c r="C38" s="11">
        <v>5</v>
      </c>
      <c r="D38" s="12">
        <v>1968</v>
      </c>
      <c r="E38" s="10">
        <v>5</v>
      </c>
      <c r="F38" s="10">
        <v>4</v>
      </c>
      <c r="G38" s="10">
        <v>69</v>
      </c>
      <c r="H38" s="10">
        <v>0</v>
      </c>
      <c r="I38" s="35">
        <v>273</v>
      </c>
      <c r="J38" s="3">
        <v>0</v>
      </c>
      <c r="K38" s="3">
        <v>0</v>
      </c>
      <c r="L38" s="42">
        <v>747.8</v>
      </c>
      <c r="M38" s="12">
        <v>747.8</v>
      </c>
      <c r="N38" s="7">
        <v>0</v>
      </c>
      <c r="O38" s="7">
        <v>0</v>
      </c>
      <c r="P38" s="7">
        <v>0</v>
      </c>
      <c r="Q38" s="96">
        <v>3091.4</v>
      </c>
      <c r="R38" s="64">
        <v>40</v>
      </c>
      <c r="S38" s="78">
        <f>Q38:Q40+R38:R40</f>
        <v>3131.4</v>
      </c>
      <c r="T38" s="64">
        <f>I38:I40+J38:J40+K38:K40</f>
        <v>273</v>
      </c>
      <c r="U38" s="129">
        <f t="shared" si="0"/>
        <v>4152.2</v>
      </c>
      <c r="V38" s="79">
        <v>3126.5</v>
      </c>
      <c r="W38" s="81">
        <v>15756</v>
      </c>
      <c r="X38" s="81">
        <v>17.7</v>
      </c>
      <c r="Y38" s="38"/>
      <c r="Z38" s="111" t="s">
        <v>38</v>
      </c>
      <c r="AA38" s="112" t="s">
        <v>39</v>
      </c>
      <c r="AB38" s="34" t="s">
        <v>42</v>
      </c>
      <c r="AC38" s="34" t="s">
        <v>43</v>
      </c>
      <c r="AD38" s="121" t="s">
        <v>34</v>
      </c>
      <c r="AE38" s="35">
        <v>889</v>
      </c>
      <c r="AF38" s="35"/>
      <c r="AG38" s="34">
        <v>0</v>
      </c>
      <c r="AH38" s="35"/>
      <c r="AI38" s="35" t="s">
        <v>77</v>
      </c>
      <c r="AJ38" s="35" t="s">
        <v>71</v>
      </c>
      <c r="AK38" s="35" t="s">
        <v>72</v>
      </c>
      <c r="AL38" s="35">
        <v>2636</v>
      </c>
      <c r="AM38" s="54">
        <v>385</v>
      </c>
      <c r="AN38" s="54">
        <v>34</v>
      </c>
      <c r="AO38" s="54">
        <v>167</v>
      </c>
      <c r="AP38" s="54">
        <v>358</v>
      </c>
      <c r="AQ38" s="54">
        <v>244</v>
      </c>
      <c r="AR38" s="54">
        <v>566</v>
      </c>
      <c r="AS38" s="54"/>
      <c r="AT38" s="54">
        <f>AM38:AM40+AN38:AN40+AO38:AO40+AP38:AP40+AQ38:AQ40+AR38:AR40+AS38:AS40</f>
        <v>1754</v>
      </c>
      <c r="AU38" s="35">
        <v>132</v>
      </c>
      <c r="AV38" s="3" t="s">
        <v>30</v>
      </c>
      <c r="AW38" s="3" t="s">
        <v>43</v>
      </c>
      <c r="AX38" s="3" t="s">
        <v>91</v>
      </c>
    </row>
    <row r="39" spans="1:50" ht="12" customHeight="1">
      <c r="A39" s="10">
        <f>A38+1</f>
        <v>33</v>
      </c>
      <c r="B39" s="14" t="s">
        <v>11</v>
      </c>
      <c r="C39" s="13" t="s">
        <v>12</v>
      </c>
      <c r="D39" s="7">
        <v>1973</v>
      </c>
      <c r="E39" s="14">
        <v>5</v>
      </c>
      <c r="F39" s="14">
        <v>1</v>
      </c>
      <c r="G39" s="14">
        <v>138</v>
      </c>
      <c r="H39" s="10">
        <v>0</v>
      </c>
      <c r="I39" s="34">
        <v>173.1</v>
      </c>
      <c r="J39" s="3">
        <v>556.5</v>
      </c>
      <c r="K39" s="3">
        <v>0</v>
      </c>
      <c r="L39" s="42">
        <v>769.3</v>
      </c>
      <c r="M39" s="12">
        <v>769.3</v>
      </c>
      <c r="N39" s="7">
        <v>0</v>
      </c>
      <c r="O39" s="7">
        <v>0</v>
      </c>
      <c r="P39" s="7">
        <v>0</v>
      </c>
      <c r="Q39" s="61">
        <v>2724.1</v>
      </c>
      <c r="R39" s="34">
        <v>75.9</v>
      </c>
      <c r="S39" s="34">
        <f>Q39:Q40+R39:R40</f>
        <v>2800</v>
      </c>
      <c r="T39" s="34">
        <f>I39:I40+J39:J40+K39:K40</f>
        <v>729.6</v>
      </c>
      <c r="U39" s="128">
        <f t="shared" si="0"/>
        <v>4298.9</v>
      </c>
      <c r="V39" s="37">
        <v>4487.2</v>
      </c>
      <c r="W39" s="87">
        <v>17053</v>
      </c>
      <c r="X39" s="88">
        <v>16.5</v>
      </c>
      <c r="Y39" s="132"/>
      <c r="Z39" s="111" t="s">
        <v>38</v>
      </c>
      <c r="AA39" s="34" t="s">
        <v>39</v>
      </c>
      <c r="AB39" s="34" t="s">
        <v>42</v>
      </c>
      <c r="AC39" s="34" t="s">
        <v>43</v>
      </c>
      <c r="AD39" s="34" t="s">
        <v>34</v>
      </c>
      <c r="AE39" s="32"/>
      <c r="AF39" s="34"/>
      <c r="AG39" s="34"/>
      <c r="AH39" s="113">
        <v>1279.6</v>
      </c>
      <c r="AI39" s="34" t="s">
        <v>77</v>
      </c>
      <c r="AJ39" s="35" t="s">
        <v>71</v>
      </c>
      <c r="AK39" s="35" t="s">
        <v>72</v>
      </c>
      <c r="AL39" s="34">
        <v>4593</v>
      </c>
      <c r="AM39" s="104">
        <v>296</v>
      </c>
      <c r="AN39" s="104">
        <v>0</v>
      </c>
      <c r="AO39" s="104">
        <v>146.55</v>
      </c>
      <c r="AP39" s="104">
        <v>0</v>
      </c>
      <c r="AQ39" s="104">
        <v>2930</v>
      </c>
      <c r="AR39" s="104">
        <v>186.9</v>
      </c>
      <c r="AS39" s="104">
        <v>0</v>
      </c>
      <c r="AT39" s="105">
        <f>AM39:AM40+AN39:AN40+AO39:AO40+AP39:AP40+AQ39:AQ40+AR39:AR40+AS39:AS40</f>
        <v>3559.4500000000003</v>
      </c>
      <c r="AU39" s="34">
        <v>178</v>
      </c>
      <c r="AV39" s="3" t="s">
        <v>89</v>
      </c>
      <c r="AW39" s="3" t="s">
        <v>43</v>
      </c>
      <c r="AX39" s="3" t="s">
        <v>91</v>
      </c>
    </row>
    <row r="40" spans="1:50" ht="11.25" customHeight="1">
      <c r="A40" s="53"/>
      <c r="B40" s="8" t="s">
        <v>44</v>
      </c>
      <c r="C40" s="55"/>
      <c r="D40" s="56"/>
      <c r="E40" s="57"/>
      <c r="F40" s="57">
        <f aca="true" t="shared" si="1" ref="F40:P40">SUM(F7:F37)</f>
        <v>99</v>
      </c>
      <c r="G40" s="57">
        <f t="shared" si="1"/>
        <v>1328</v>
      </c>
      <c r="H40" s="57">
        <f t="shared" si="1"/>
        <v>2</v>
      </c>
      <c r="I40" s="59">
        <f t="shared" si="1"/>
        <v>5312.200000000001</v>
      </c>
      <c r="J40" s="5">
        <f t="shared" si="1"/>
        <v>520.7</v>
      </c>
      <c r="K40" s="5">
        <f t="shared" si="1"/>
        <v>3.61</v>
      </c>
      <c r="L40" s="65">
        <f t="shared" si="1"/>
        <v>13217.499999999998</v>
      </c>
      <c r="M40" s="8">
        <f t="shared" si="1"/>
        <v>10799.909999999998</v>
      </c>
      <c r="N40" s="56">
        <f t="shared" si="1"/>
        <v>1644.59</v>
      </c>
      <c r="O40" s="8">
        <f t="shared" si="1"/>
        <v>0</v>
      </c>
      <c r="P40" s="8">
        <f t="shared" si="1"/>
        <v>1570.1</v>
      </c>
      <c r="Q40" s="98">
        <f>SUM(Q7:Q39)</f>
        <v>63539.20000000001</v>
      </c>
      <c r="R40" s="59">
        <f>SUM(R7:R37)</f>
        <v>5461.7</v>
      </c>
      <c r="S40" s="75">
        <f>Q40:Q40+R40:R40</f>
        <v>69000.90000000001</v>
      </c>
      <c r="T40" s="59">
        <f>I40:I40+J40:J40+K40:K40</f>
        <v>5836.51</v>
      </c>
      <c r="U40" s="130">
        <f>SUM(U7:U39)</f>
        <v>90690.51</v>
      </c>
      <c r="V40" s="90">
        <f>SUM(V7:V39)</f>
        <v>71730.67</v>
      </c>
      <c r="W40" s="89">
        <f>SUM(W7:W39)</f>
        <v>316994.4</v>
      </c>
      <c r="X40" s="89"/>
      <c r="Y40" s="58"/>
      <c r="Z40" s="122"/>
      <c r="AA40" s="123"/>
      <c r="AB40" s="21"/>
      <c r="AC40" s="21"/>
      <c r="AD40" s="123"/>
      <c r="AE40" s="59">
        <f>SUM(AE7:AE38)</f>
        <v>12580.300000000001</v>
      </c>
      <c r="AF40" s="21">
        <f>SUM(AF7:AF38)</f>
        <v>11858.42</v>
      </c>
      <c r="AG40" s="21">
        <f>SUM(AG7:AG38)</f>
        <v>606.5</v>
      </c>
      <c r="AH40" s="21">
        <f>SUM(AH7:AH38)</f>
        <v>2990.53</v>
      </c>
      <c r="AI40" s="59"/>
      <c r="AJ40" s="59"/>
      <c r="AK40" s="59"/>
      <c r="AL40" s="59">
        <f aca="true" t="shared" si="2" ref="AL40:AS40">SUM(AL7:AL38)</f>
        <v>75597</v>
      </c>
      <c r="AM40" s="57">
        <f t="shared" si="2"/>
        <v>8174.240000000001</v>
      </c>
      <c r="AN40" s="57">
        <f t="shared" si="2"/>
        <v>963.1</v>
      </c>
      <c r="AO40" s="57">
        <f t="shared" si="2"/>
        <v>3927.9</v>
      </c>
      <c r="AP40" s="57">
        <f t="shared" si="2"/>
        <v>615</v>
      </c>
      <c r="AQ40" s="57">
        <f t="shared" si="2"/>
        <v>29807.859999999997</v>
      </c>
      <c r="AR40" s="57">
        <f t="shared" si="2"/>
        <v>5889.9</v>
      </c>
      <c r="AS40" s="57">
        <f t="shared" si="2"/>
        <v>3301.8999999999996</v>
      </c>
      <c r="AT40" s="124">
        <f>AM40:AM40+AN40:AN40+AO40:AO40+AP40:AP40+AQ40:AQ40+AR40:AR40+AS40:AS40</f>
        <v>52679.9</v>
      </c>
      <c r="AU40" s="59">
        <f>SUM(AU7:AU38)</f>
        <v>2669</v>
      </c>
      <c r="AV40" s="5"/>
      <c r="AW40" s="5"/>
      <c r="AX40" s="60"/>
    </row>
  </sheetData>
  <sheetProtection/>
  <mergeCells count="53">
    <mergeCell ref="A6:U6"/>
    <mergeCell ref="AX2:AX4"/>
    <mergeCell ref="AU2:AU4"/>
    <mergeCell ref="G3:G4"/>
    <mergeCell ref="B2:B4"/>
    <mergeCell ref="I3:I4"/>
    <mergeCell ref="J3:J4"/>
    <mergeCell ref="C2:C4"/>
    <mergeCell ref="E3:E4"/>
    <mergeCell ref="D2:D4"/>
    <mergeCell ref="AD2:AD4"/>
    <mergeCell ref="F3:F4"/>
    <mergeCell ref="AC3:AC4"/>
    <mergeCell ref="AA3:AA4"/>
    <mergeCell ref="Z3:Z4"/>
    <mergeCell ref="E2:H2"/>
    <mergeCell ref="H3:H4"/>
    <mergeCell ref="Q3:Q4"/>
    <mergeCell ref="A2:A4"/>
    <mergeCell ref="AB2:AC2"/>
    <mergeCell ref="R3:R4"/>
    <mergeCell ref="K3:K4"/>
    <mergeCell ref="I2:V2"/>
    <mergeCell ref="T3:T4"/>
    <mergeCell ref="U3:U4"/>
    <mergeCell ref="Z2:AA2"/>
    <mergeCell ref="Y2:Y4"/>
    <mergeCell ref="W2:W4"/>
    <mergeCell ref="AP3:AP4"/>
    <mergeCell ref="AJ3:AJ4"/>
    <mergeCell ref="AG3:AG4"/>
    <mergeCell ref="AH3:AH4"/>
    <mergeCell ref="AQ3:AQ4"/>
    <mergeCell ref="AE2:AH2"/>
    <mergeCell ref="AE3:AE4"/>
    <mergeCell ref="AF3:AF4"/>
    <mergeCell ref="A1:AX1"/>
    <mergeCell ref="AV2:AV4"/>
    <mergeCell ref="AW2:AW4"/>
    <mergeCell ref="AM3:AN3"/>
    <mergeCell ref="AO3:AO4"/>
    <mergeCell ref="AI2:AK2"/>
    <mergeCell ref="AI3:AI4"/>
    <mergeCell ref="AK3:AK4"/>
    <mergeCell ref="V3:V4"/>
    <mergeCell ref="L3:P3"/>
    <mergeCell ref="AL2:AL4"/>
    <mergeCell ref="AR3:AS3"/>
    <mergeCell ref="AM2:AT2"/>
    <mergeCell ref="AT3:AT4"/>
    <mergeCell ref="X2:X4"/>
    <mergeCell ref="AB3:AB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2014-04-30T04:12:20Z</cp:lastPrinted>
  <dcterms:created xsi:type="dcterms:W3CDTF">1996-10-08T23:32:33Z</dcterms:created>
  <dcterms:modified xsi:type="dcterms:W3CDTF">2014-05-14T08:26:14Z</dcterms:modified>
  <cp:category/>
  <cp:version/>
  <cp:contentType/>
  <cp:contentStatus/>
</cp:coreProperties>
</file>