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<sst xmlns="http://schemas.openxmlformats.org/spreadsheetml/2006/main" count="183" uniqueCount="83">
  <si>
    <t>№ п/п</t>
  </si>
  <si>
    <t>Адрес дома</t>
  </si>
  <si>
    <t>Анатолия</t>
  </si>
  <si>
    <t>Деповская</t>
  </si>
  <si>
    <t>8 микрорайон</t>
  </si>
  <si>
    <t>Космонавтов</t>
  </si>
  <si>
    <t>№ дома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</si>
  <si>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</si>
  <si>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</si>
  <si>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</si>
  <si>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</si>
  <si>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</si>
  <si>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</si>
  <si>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</si>
  <si>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</si>
  <si>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</si>
  <si>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</si>
  <si>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</si>
  <si>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подвал</t>
  </si>
  <si>
    <t>нежилые 
помещения</t>
  </si>
  <si>
    <t>хол.</t>
  </si>
  <si>
    <t>гор.</t>
  </si>
  <si>
    <t>центр.</t>
  </si>
  <si>
    <t>выгр.яма</t>
  </si>
  <si>
    <t>квартир по бух.жилая</t>
  </si>
  <si>
    <t>х</t>
  </si>
  <si>
    <t>г</t>
  </si>
  <si>
    <t>ц.канал</t>
  </si>
  <si>
    <t>нет</t>
  </si>
  <si>
    <t>Итого:</t>
  </si>
  <si>
    <t xml:space="preserve">  ООО "Тепловые сети" </t>
  </si>
  <si>
    <t>в.я.</t>
  </si>
  <si>
    <t>печн.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</si>
  <si>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</si>
  <si>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</si>
  <si>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</si>
  <si>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</si>
  <si>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</si>
  <si>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</si>
  <si>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</si>
  <si>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</si>
  <si>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</si>
  <si>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</si>
  <si>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</si>
  <si>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</si>
  <si>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</si>
  <si>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</si>
  <si>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</si>
  <si>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</si>
  <si>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</si>
  <si>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</si>
  <si>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</si>
  <si>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</si>
  <si>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</si>
  <si>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</si>
  <si>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газоны, деревья</t>
  </si>
  <si>
    <t>газоны, клумбы</t>
  </si>
  <si>
    <t>пан</t>
  </si>
  <si>
    <t>ж/б</t>
  </si>
  <si>
    <t>мяг</t>
  </si>
  <si>
    <t>кир</t>
  </si>
  <si>
    <t>п/нас</t>
  </si>
  <si>
    <t xml:space="preserve">к-во проживающих </t>
  </si>
  <si>
    <t>бр</t>
  </si>
  <si>
    <t>дер</t>
  </si>
  <si>
    <t>разводка отопления</t>
  </si>
  <si>
    <t>наличие бойлера (*-имеется)</t>
  </si>
  <si>
    <t>чердак</t>
  </si>
  <si>
    <t>печь</t>
  </si>
  <si>
    <t>способ управления</t>
  </si>
  <si>
    <t>ук</t>
  </si>
  <si>
    <t>аренда собствен. МКД</t>
  </si>
  <si>
    <t>Объем здания, куб.м.</t>
  </si>
  <si>
    <t>Высота здания,м</t>
  </si>
  <si>
    <t>площадь подвала м2</t>
  </si>
  <si>
    <t>% износа на 01.01.05</t>
  </si>
  <si>
    <t xml:space="preserve">кадастровая пл-дь земельного участка </t>
  </si>
  <si>
    <t>площадь мест общего пользования (п.9,10,11)</t>
  </si>
  <si>
    <t>Итого: пл-дь жилых и нежил. помещений м2 (п.17+п.18)</t>
  </si>
  <si>
    <t>общая полезная площадь дома (по тех.паспорту,не брать в расчет)</t>
  </si>
  <si>
    <t>ВСЕГО: общая площадь дома м2 (п.9,10,11,12,17,18)</t>
  </si>
  <si>
    <t>тротуары, входа в подъезды</t>
  </si>
  <si>
    <t>Перечень и характеристика жилых домов  ООО "Тепловые сети"  на 01.03.2014г.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</si>
</sst>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57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3" fillId="0" borderId="12" xfId="54" applyFont="1" applyFill="1" applyBorder="1" applyAlignment="1">
      <alignment horizontal="center" vertical="justify" textRotation="90" wrapText="1"/>
      <protection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2" xfId="54" applyFont="1" applyFill="1" applyBorder="1" applyAlignment="1">
      <alignment horizontal="center" vertical="center" textRotation="90" wrapText="1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52" fillId="0" borderId="0" xfId="0" applyFont="1" applyFill="1" applyAlignment="1">
      <alignment/>
    </xf>
    <xf numFmtId="172" fontId="51" fillId="33" borderId="12" xfId="0" applyNumberFormat="1" applyFont="1" applyFill="1" applyBorder="1" applyAlignment="1">
      <alignment/>
    </xf>
    <xf numFmtId="172" fontId="51" fillId="33" borderId="1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5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2" fillId="33" borderId="0" xfId="0" applyFont="1" applyFill="1" applyAlignment="1">
      <alignment/>
    </xf>
    <xf numFmtId="0" fontId="3" fillId="33" borderId="10" xfId="54" applyFont="1" applyFill="1" applyBorder="1" applyAlignment="1">
      <alignment horizontal="center"/>
      <protection/>
    </xf>
    <xf numFmtId="0" fontId="1" fillId="33" borderId="15" xfId="0" applyFont="1" applyFill="1" applyBorder="1" applyAlignment="1">
      <alignment/>
    </xf>
    <xf numFmtId="0" fontId="3" fillId="33" borderId="12" xfId="54" applyFont="1" applyFill="1" applyBorder="1" applyAlignment="1">
      <alignment horizontal="center" vertical="justify" textRotation="90"/>
      <protection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33" borderId="16" xfId="54" applyFont="1" applyFill="1" applyBorder="1" applyAlignment="1">
      <alignment horizontal="center" textRotation="90" wrapText="1"/>
      <protection/>
    </xf>
    <xf numFmtId="0" fontId="3" fillId="33" borderId="12" xfId="54" applyFont="1" applyFill="1" applyBorder="1" applyAlignment="1">
      <alignment horizontal="center" textRotation="90" wrapText="1"/>
      <protection/>
    </xf>
    <xf numFmtId="0" fontId="3" fillId="33" borderId="13" xfId="0" applyFont="1" applyFill="1" applyBorder="1" applyAlignment="1">
      <alignment/>
    </xf>
    <xf numFmtId="49" fontId="53" fillId="33" borderId="12" xfId="0" applyNumberFormat="1" applyFont="1" applyFill="1" applyBorder="1" applyAlignment="1">
      <alignment/>
    </xf>
    <xf numFmtId="49" fontId="53" fillId="33" borderId="12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right"/>
    </xf>
    <xf numFmtId="0" fontId="53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54" fillId="33" borderId="10" xfId="54" applyFont="1" applyFill="1" applyBorder="1" applyAlignment="1">
      <alignment horizontal="center" wrapText="1"/>
      <protection/>
    </xf>
    <xf numFmtId="0" fontId="55" fillId="33" borderId="13" xfId="0" applyFont="1" applyFill="1" applyBorder="1" applyAlignment="1">
      <alignment horizontal="center"/>
    </xf>
    <xf numFmtId="172" fontId="54" fillId="33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54" applyFont="1" applyFill="1" applyBorder="1" applyAlignment="1">
      <alignment horizontal="center" textRotation="90" wrapText="1"/>
      <protection/>
    </xf>
    <xf numFmtId="49" fontId="56" fillId="33" borderId="10" xfId="0" applyNumberFormat="1" applyFont="1" applyFill="1" applyBorder="1" applyAlignment="1">
      <alignment horizontal="center"/>
    </xf>
    <xf numFmtId="0" fontId="3" fillId="35" borderId="10" xfId="54" applyFont="1" applyFill="1" applyBorder="1" applyAlignment="1">
      <alignment horizontal="center" wrapText="1"/>
      <protection/>
    </xf>
    <xf numFmtId="0" fontId="1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0" xfId="0" applyFill="1" applyAlignment="1">
      <alignment/>
    </xf>
    <xf numFmtId="172" fontId="54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6" xfId="54" applyFont="1" applyFill="1" applyBorder="1" applyAlignment="1">
      <alignment horizontal="center" textRotation="90"/>
      <protection/>
    </xf>
    <xf numFmtId="0" fontId="3" fillId="0" borderId="16" xfId="54" applyFont="1" applyBorder="1" applyAlignment="1">
      <alignment horizontal="center" textRotation="90"/>
      <protection/>
    </xf>
    <xf numFmtId="0" fontId="3" fillId="0" borderId="12" xfId="54" applyFont="1" applyBorder="1" applyAlignment="1">
      <alignment horizontal="center" textRotation="90"/>
      <protection/>
    </xf>
    <xf numFmtId="0" fontId="3" fillId="0" borderId="15" xfId="54" applyFont="1" applyBorder="1" applyAlignment="1">
      <alignment horizontal="center" textRotation="90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6" xfId="54" applyFont="1" applyBorder="1" applyAlignment="1">
      <alignment horizontal="center" textRotation="90" wrapText="1"/>
      <protection/>
    </xf>
    <xf numFmtId="0" fontId="3" fillId="0" borderId="15" xfId="54" applyFont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6" xfId="54" applyFont="1" applyFill="1" applyBorder="1" applyAlignment="1">
      <alignment horizontal="center" textRotation="90" wrapText="1"/>
      <protection/>
    </xf>
    <xf numFmtId="0" fontId="3" fillId="0" borderId="15" xfId="54" applyFont="1" applyFill="1" applyBorder="1" applyAlignment="1">
      <alignment horizontal="center" textRotation="90" wrapText="1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33" borderId="16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 wrapText="1"/>
    </xf>
    <xf numFmtId="0" fontId="3" fillId="33" borderId="16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3" fillId="0" borderId="14" xfId="54" applyFont="1" applyBorder="1" applyAlignment="1">
      <alignment horizontal="center"/>
      <protection/>
    </xf>
    <xf numFmtId="0" fontId="3" fillId="0" borderId="13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3" borderId="16" xfId="54" applyFont="1" applyFill="1" applyBorder="1" applyAlignment="1">
      <alignment horizontal="center" textRotation="90" wrapText="1"/>
      <protection/>
    </xf>
    <xf numFmtId="0" fontId="3" fillId="33" borderId="12" xfId="54" applyFont="1" applyFill="1" applyBorder="1" applyAlignment="1">
      <alignment horizontal="center" textRotation="90" wrapText="1"/>
      <protection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54" applyFont="1" applyFill="1" applyBorder="1" applyAlignment="1">
      <alignment horizontal="center" textRotation="90" wrapText="1"/>
      <protection/>
    </xf>
    <xf numFmtId="0" fontId="10" fillId="35" borderId="16" xfId="54" applyFont="1" applyFill="1" applyBorder="1" applyAlignment="1">
      <alignment horizontal="center" textRotation="90" wrapText="1"/>
      <protection/>
    </xf>
    <xf numFmtId="0" fontId="10" fillId="35" borderId="12" xfId="54" applyFont="1" applyFill="1" applyBorder="1" applyAlignment="1">
      <alignment horizontal="center" textRotation="90" wrapText="1"/>
      <protection/>
    </xf>
    <xf numFmtId="0" fontId="3" fillId="33" borderId="14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172" fontId="3" fillId="0" borderId="16" xfId="0" applyNumberFormat="1" applyFont="1" applyBorder="1" applyAlignment="1">
      <alignment horizontal="center" vertical="center" textRotation="90" wrapText="1"/>
    </xf>
    <xf numFmtId="172" fontId="10" fillId="0" borderId="15" xfId="0" applyNumberFormat="1" applyFont="1" applyBorder="1" applyAlignment="1">
      <alignment horizontal="center" vertical="center" textRotation="90" wrapText="1"/>
    </xf>
    <xf numFmtId="172" fontId="10" fillId="0" borderId="12" xfId="0" applyNumberFormat="1" applyFont="1" applyBorder="1" applyAlignment="1">
      <alignment horizontal="center" vertical="center" textRotation="90" wrapText="1"/>
    </xf>
    <xf numFmtId="0" fontId="3" fillId="33" borderId="16" xfId="0" applyNumberFormat="1" applyFont="1" applyFill="1" applyBorder="1" applyAlignment="1">
      <alignment horizontal="center" vertical="center" textRotation="90" wrapText="1"/>
    </xf>
    <xf numFmtId="0" fontId="3" fillId="33" borderId="15" xfId="0" applyNumberFormat="1" applyFont="1" applyFill="1" applyBorder="1" applyAlignment="1">
      <alignment horizontal="center" vertical="center" textRotation="90" wrapText="1"/>
    </xf>
    <xf numFmtId="0" fontId="3" fillId="33" borderId="12" xfId="0" applyNumberFormat="1" applyFont="1" applyFill="1" applyBorder="1" applyAlignment="1">
      <alignment horizontal="center" vertical="center" textRotation="90" wrapText="1"/>
    </xf>
    <xf numFmtId="0" fontId="3" fillId="33" borderId="16" xfId="54" applyFont="1" applyFill="1" applyBorder="1" applyAlignment="1">
      <alignment horizontal="center" textRotation="90"/>
      <protection/>
    </xf>
    <xf numFmtId="0" fontId="3" fillId="33" borderId="12" xfId="54" applyFont="1" applyFill="1" applyBorder="1" applyAlignment="1">
      <alignment horizontal="center" textRotation="90"/>
      <protection/>
    </xf>
    <xf numFmtId="0" fontId="3" fillId="33" borderId="14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0" fontId="3" fillId="33" borderId="11" xfId="54" applyFont="1" applyFill="1" applyBorder="1" applyAlignment="1">
      <alignment horizontal="center"/>
      <protection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34" borderId="14" xfId="54" applyFont="1" applyFill="1" applyBorder="1" applyAlignment="1">
      <alignment horizontal="center" wrapText="1"/>
      <protection/>
    </xf>
    <xf numFmtId="0" fontId="3" fillId="34" borderId="11" xfId="54" applyFont="1" applyFill="1" applyBorder="1" applyAlignment="1">
      <alignment horizontal="center" wrapText="1"/>
      <protection/>
    </xf>
    <xf numFmtId="0" fontId="54" fillId="33" borderId="16" xfId="54" applyFont="1" applyFill="1" applyBorder="1" applyAlignment="1">
      <alignment horizontal="center" textRotation="90" wrapText="1"/>
      <protection/>
    </xf>
    <xf numFmtId="0" fontId="54" fillId="33" borderId="12" xfId="54" applyFont="1" applyFill="1" applyBorder="1" applyAlignment="1">
      <alignment horizontal="center" textRotation="90" wrapText="1"/>
      <protection/>
    </xf>
    <xf numFmtId="0" fontId="3" fillId="0" borderId="10" xfId="54" applyFont="1" applyFill="1" applyBorder="1" applyAlignment="1">
      <alignment horizontal="center"/>
      <protection/>
    </xf>
    <xf numFmtId="0" fontId="3" fillId="33" borderId="15" xfId="54" applyFont="1" applyFill="1" applyBorder="1" applyAlignment="1">
      <alignment horizontal="center" textRotation="90" wrapText="1"/>
      <protection/>
    </xf>
    <xf numFmtId="172" fontId="3" fillId="33" borderId="16" xfId="0" applyNumberFormat="1" applyFont="1" applyFill="1" applyBorder="1" applyAlignment="1">
      <alignment horizontal="center" vertical="center" textRotation="90" wrapText="1"/>
    </xf>
    <xf numFmtId="172" fontId="3" fillId="33" borderId="15" xfId="0" applyNumberFormat="1" applyFont="1" applyFill="1" applyBorder="1" applyAlignment="1">
      <alignment horizontal="center" vertical="center" textRotation="90" wrapText="1"/>
    </xf>
    <xf numFmtId="172" fontId="3" fillId="33" borderId="12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9" sqref="O9"/>
    </sheetView>
  </sheetViews>
  <sheetFormatPr defaultColWidth="9.140625" defaultRowHeight="12.75"/>
  <cols>
    <col min="1" max="1" width="3.28125" style="1" customWidth="1"/>
    <col min="2" max="2" width="13.8515625" style="0" customWidth="1"/>
    <col min="3" max="3" width="3.00390625" style="0" customWidth="1"/>
    <col min="4" max="4" width="3.7109375" style="2" customWidth="1"/>
    <col min="5" max="6" width="3.00390625" style="0" customWidth="1"/>
    <col min="7" max="7" width="4.00390625" style="0" customWidth="1"/>
    <col min="8" max="8" width="2.140625" style="0" customWidth="1"/>
    <col min="9" max="9" width="4.57421875" style="33" customWidth="1"/>
    <col min="10" max="10" width="4.28125" style="0" customWidth="1"/>
    <col min="11" max="11" width="3.00390625" style="0" customWidth="1"/>
    <col min="12" max="12" width="7.140625" style="54" customWidth="1"/>
    <col min="13" max="13" width="5.57421875" style="2" customWidth="1"/>
    <col min="14" max="14" width="5.421875" style="2" customWidth="1"/>
    <col min="15" max="15" width="6.28125" style="2" customWidth="1"/>
    <col min="16" max="16" width="4.28125" style="2" customWidth="1"/>
    <col min="17" max="17" width="6.57421875" style="65" customWidth="1"/>
    <col min="18" max="18" width="5.140625" style="33" customWidth="1"/>
    <col min="19" max="19" width="6.140625" style="33" customWidth="1"/>
    <col min="20" max="20" width="5.140625" style="33" customWidth="1"/>
    <col min="21" max="21" width="6.00390625" style="82" customWidth="1"/>
    <col min="22" max="22" width="6.140625" style="46" customWidth="1"/>
    <col min="23" max="23" width="6.28125" style="46" customWidth="1"/>
    <col min="24" max="24" width="5.421875" style="46" customWidth="1"/>
    <col min="25" max="25" width="3.57421875" style="37" customWidth="1"/>
    <col min="26" max="26" width="2.7109375" style="73" customWidth="1"/>
    <col min="27" max="27" width="2.8515625" style="73" customWidth="1"/>
    <col min="28" max="28" width="5.00390625" style="73" customWidth="1"/>
    <col min="29" max="29" width="2.8515625" style="73" customWidth="1"/>
    <col min="30" max="31" width="4.8515625" style="73" customWidth="1"/>
    <col min="32" max="32" width="4.7109375" style="33" customWidth="1"/>
    <col min="33" max="33" width="4.00390625" style="33" customWidth="1"/>
    <col min="34" max="34" width="4.7109375" style="33" customWidth="1"/>
    <col min="35" max="35" width="5.00390625" style="33" customWidth="1"/>
    <col min="36" max="36" width="2.7109375" style="33" customWidth="1"/>
    <col min="37" max="37" width="4.00390625" style="33" customWidth="1"/>
    <col min="38" max="38" width="6.140625" style="33" customWidth="1"/>
    <col min="39" max="39" width="4.57421875" style="0" customWidth="1"/>
    <col min="40" max="40" width="5.28125" style="0" customWidth="1"/>
    <col min="41" max="41" width="4.57421875" style="0" customWidth="1"/>
    <col min="42" max="42" width="4.7109375" style="0" customWidth="1"/>
    <col min="43" max="43" width="5.8515625" style="0" customWidth="1"/>
    <col min="44" max="44" width="6.28125" style="0" customWidth="1"/>
    <col min="45" max="45" width="4.28125" style="0" customWidth="1"/>
    <col min="46" max="46" width="6.57421875" style="0" customWidth="1"/>
    <col min="47" max="47" width="3.7109375" style="0" customWidth="1"/>
    <col min="48" max="48" width="5.140625" style="0" customWidth="1"/>
    <col min="49" max="49" width="3.57421875" style="0" customWidth="1"/>
    <col min="50" max="50" width="5.421875" style="0" customWidth="1"/>
    <col min="51" max="53" width="9.140625" style="0" customWidth="1"/>
  </cols>
  <sheetData>
    <row r="1" spans="1:50" ht="11.25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</row>
    <row r="2" spans="1:50" ht="16.5" customHeight="1">
      <c r="A2" s="93" t="s">
        <v>0</v>
      </c>
      <c r="B2" s="89" t="s">
        <v>1</v>
      </c>
      <c r="C2" s="93" t="s">
        <v>6</v>
      </c>
      <c r="D2" s="96" t="s">
        <v>35</v>
      </c>
      <c r="E2" s="104" t="s">
        <v>7</v>
      </c>
      <c r="F2" s="105"/>
      <c r="G2" s="105"/>
      <c r="H2" s="106"/>
      <c r="I2" s="104" t="s">
        <v>8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/>
      <c r="W2" s="119" t="s">
        <v>72</v>
      </c>
      <c r="X2" s="135" t="s">
        <v>73</v>
      </c>
      <c r="Y2" s="116" t="s">
        <v>75</v>
      </c>
      <c r="Z2" s="114" t="s">
        <v>9</v>
      </c>
      <c r="AA2" s="115"/>
      <c r="AB2" s="109" t="s">
        <v>10</v>
      </c>
      <c r="AC2" s="110"/>
      <c r="AD2" s="99" t="s">
        <v>11</v>
      </c>
      <c r="AE2" s="124" t="s">
        <v>38</v>
      </c>
      <c r="AF2" s="125"/>
      <c r="AG2" s="125"/>
      <c r="AH2" s="126"/>
      <c r="AI2" s="124" t="s">
        <v>43</v>
      </c>
      <c r="AJ2" s="125"/>
      <c r="AK2" s="126"/>
      <c r="AL2" s="107" t="s">
        <v>76</v>
      </c>
      <c r="AM2" s="124" t="s">
        <v>47</v>
      </c>
      <c r="AN2" s="125"/>
      <c r="AO2" s="125"/>
      <c r="AP2" s="125"/>
      <c r="AQ2" s="125"/>
      <c r="AR2" s="125"/>
      <c r="AS2" s="125"/>
      <c r="AT2" s="126"/>
      <c r="AU2" s="87" t="s">
        <v>62</v>
      </c>
      <c r="AV2" s="87" t="s">
        <v>65</v>
      </c>
      <c r="AW2" s="87" t="s">
        <v>66</v>
      </c>
      <c r="AX2" s="87" t="s">
        <v>69</v>
      </c>
    </row>
    <row r="3" spans="1:50" ht="16.5" customHeight="1">
      <c r="A3" s="94"/>
      <c r="B3" s="91"/>
      <c r="C3" s="94"/>
      <c r="D3" s="97"/>
      <c r="E3" s="89" t="s">
        <v>12</v>
      </c>
      <c r="F3" s="89" t="s">
        <v>13</v>
      </c>
      <c r="G3" s="89" t="s">
        <v>14</v>
      </c>
      <c r="H3" s="89" t="s">
        <v>15</v>
      </c>
      <c r="I3" s="92" t="s">
        <v>16</v>
      </c>
      <c r="J3" s="89" t="s">
        <v>17</v>
      </c>
      <c r="K3" s="89" t="s">
        <v>15</v>
      </c>
      <c r="L3" s="133" t="s">
        <v>74</v>
      </c>
      <c r="M3" s="133"/>
      <c r="N3" s="133"/>
      <c r="O3" s="133"/>
      <c r="P3" s="133"/>
      <c r="Q3" s="107" t="s">
        <v>24</v>
      </c>
      <c r="R3" s="111" t="s">
        <v>19</v>
      </c>
      <c r="S3" s="58"/>
      <c r="T3" s="107" t="s">
        <v>77</v>
      </c>
      <c r="U3" s="112" t="s">
        <v>80</v>
      </c>
      <c r="V3" s="131" t="s">
        <v>79</v>
      </c>
      <c r="W3" s="120"/>
      <c r="X3" s="136"/>
      <c r="Y3" s="117"/>
      <c r="Z3" s="102" t="s">
        <v>20</v>
      </c>
      <c r="AA3" s="102" t="s">
        <v>21</v>
      </c>
      <c r="AB3" s="102" t="s">
        <v>22</v>
      </c>
      <c r="AC3" s="102" t="s">
        <v>23</v>
      </c>
      <c r="AD3" s="100"/>
      <c r="AE3" s="122" t="s">
        <v>39</v>
      </c>
      <c r="AF3" s="122" t="s">
        <v>40</v>
      </c>
      <c r="AG3" s="122" t="s">
        <v>41</v>
      </c>
      <c r="AH3" s="122" t="s">
        <v>42</v>
      </c>
      <c r="AI3" s="122" t="s">
        <v>44</v>
      </c>
      <c r="AJ3" s="122" t="s">
        <v>45</v>
      </c>
      <c r="AK3" s="122" t="s">
        <v>46</v>
      </c>
      <c r="AL3" s="134"/>
      <c r="AM3" s="129" t="s">
        <v>48</v>
      </c>
      <c r="AN3" s="130"/>
      <c r="AO3" s="122" t="s">
        <v>49</v>
      </c>
      <c r="AP3" s="107" t="s">
        <v>50</v>
      </c>
      <c r="AQ3" s="122" t="s">
        <v>51</v>
      </c>
      <c r="AR3" s="129" t="s">
        <v>52</v>
      </c>
      <c r="AS3" s="130"/>
      <c r="AT3" s="122" t="s">
        <v>53</v>
      </c>
      <c r="AU3" s="87"/>
      <c r="AV3" s="87"/>
      <c r="AW3" s="87"/>
      <c r="AX3" s="87"/>
    </row>
    <row r="4" spans="1:50" ht="73.5" customHeight="1">
      <c r="A4" s="95"/>
      <c r="B4" s="90"/>
      <c r="C4" s="95"/>
      <c r="D4" s="98"/>
      <c r="E4" s="90"/>
      <c r="F4" s="90"/>
      <c r="G4" s="90"/>
      <c r="H4" s="90"/>
      <c r="I4" s="92"/>
      <c r="J4" s="90"/>
      <c r="K4" s="90"/>
      <c r="L4" s="49" t="s">
        <v>33</v>
      </c>
      <c r="M4" s="20" t="s">
        <v>34</v>
      </c>
      <c r="N4" s="26" t="s">
        <v>71</v>
      </c>
      <c r="O4" s="25" t="s">
        <v>37</v>
      </c>
      <c r="P4" s="25" t="s">
        <v>36</v>
      </c>
      <c r="Q4" s="108"/>
      <c r="R4" s="111"/>
      <c r="S4" s="59" t="s">
        <v>78</v>
      </c>
      <c r="T4" s="108"/>
      <c r="U4" s="113"/>
      <c r="V4" s="132"/>
      <c r="W4" s="121"/>
      <c r="X4" s="137"/>
      <c r="Y4" s="118"/>
      <c r="Z4" s="103"/>
      <c r="AA4" s="103"/>
      <c r="AB4" s="103"/>
      <c r="AC4" s="103"/>
      <c r="AD4" s="101"/>
      <c r="AE4" s="123"/>
      <c r="AF4" s="123"/>
      <c r="AG4" s="123"/>
      <c r="AH4" s="123"/>
      <c r="AI4" s="123"/>
      <c r="AJ4" s="123"/>
      <c r="AK4" s="123"/>
      <c r="AL4" s="108"/>
      <c r="AM4" s="27" t="s">
        <v>54</v>
      </c>
      <c r="AN4" s="77" t="s">
        <v>81</v>
      </c>
      <c r="AO4" s="123"/>
      <c r="AP4" s="108"/>
      <c r="AQ4" s="123"/>
      <c r="AR4" s="27" t="s">
        <v>55</v>
      </c>
      <c r="AS4" s="27" t="s">
        <v>56</v>
      </c>
      <c r="AT4" s="123"/>
      <c r="AU4" s="87"/>
      <c r="AV4" s="88"/>
      <c r="AW4" s="88"/>
      <c r="AX4" s="88"/>
    </row>
    <row r="5" spans="1:50" ht="11.25" customHeight="1">
      <c r="A5" s="28">
        <v>1</v>
      </c>
      <c r="B5" s="24">
        <v>2</v>
      </c>
      <c r="C5" s="28">
        <v>3</v>
      </c>
      <c r="D5" s="29">
        <v>4</v>
      </c>
      <c r="E5" s="24">
        <v>5</v>
      </c>
      <c r="F5" s="24">
        <v>6</v>
      </c>
      <c r="G5" s="24">
        <v>7</v>
      </c>
      <c r="H5" s="24">
        <v>8</v>
      </c>
      <c r="I5" s="47">
        <v>9</v>
      </c>
      <c r="J5" s="24">
        <v>10</v>
      </c>
      <c r="K5" s="24">
        <v>11</v>
      </c>
      <c r="L5" s="31">
        <v>12</v>
      </c>
      <c r="M5" s="29">
        <v>13</v>
      </c>
      <c r="N5" s="30">
        <v>14</v>
      </c>
      <c r="O5" s="29">
        <v>15</v>
      </c>
      <c r="P5" s="29">
        <v>16</v>
      </c>
      <c r="Q5" s="31">
        <v>17</v>
      </c>
      <c r="R5" s="31">
        <v>18</v>
      </c>
      <c r="S5" s="31">
        <v>19</v>
      </c>
      <c r="T5" s="31">
        <v>20</v>
      </c>
      <c r="U5" s="79">
        <v>21</v>
      </c>
      <c r="V5" s="66">
        <v>22</v>
      </c>
      <c r="W5" s="53">
        <v>23</v>
      </c>
      <c r="X5" s="53">
        <v>24</v>
      </c>
      <c r="Y5" s="32">
        <v>25</v>
      </c>
      <c r="Z5" s="53">
        <v>26</v>
      </c>
      <c r="AA5" s="53">
        <v>27</v>
      </c>
      <c r="AB5" s="53">
        <v>28</v>
      </c>
      <c r="AC5" s="70">
        <v>29</v>
      </c>
      <c r="AD5" s="70">
        <v>30</v>
      </c>
      <c r="AE5" s="23">
        <v>31</v>
      </c>
      <c r="AF5" s="23">
        <v>32</v>
      </c>
      <c r="AG5" s="23">
        <v>33</v>
      </c>
      <c r="AH5" s="23">
        <v>34</v>
      </c>
      <c r="AI5" s="23">
        <v>35</v>
      </c>
      <c r="AJ5" s="23">
        <v>36</v>
      </c>
      <c r="AK5" s="23">
        <v>37</v>
      </c>
      <c r="AL5" s="23">
        <v>38</v>
      </c>
      <c r="AM5" s="6">
        <v>39</v>
      </c>
      <c r="AN5" s="6">
        <v>40</v>
      </c>
      <c r="AO5" s="6">
        <v>41</v>
      </c>
      <c r="AP5" s="6">
        <v>42</v>
      </c>
      <c r="AQ5" s="6">
        <v>43</v>
      </c>
      <c r="AR5" s="6">
        <v>44</v>
      </c>
      <c r="AS5" s="6">
        <v>45</v>
      </c>
      <c r="AT5" s="6">
        <v>45</v>
      </c>
      <c r="AU5" s="12">
        <v>47</v>
      </c>
      <c r="AV5" s="32">
        <v>48</v>
      </c>
      <c r="AW5" s="76">
        <v>49</v>
      </c>
      <c r="AX5" s="12">
        <v>50</v>
      </c>
    </row>
    <row r="6" spans="1:50" ht="9.75" customHeight="1">
      <c r="A6" s="85" t="s">
        <v>30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67"/>
      <c r="W6" s="60"/>
      <c r="X6" s="60"/>
      <c r="Y6" s="41"/>
      <c r="Z6" s="60"/>
      <c r="AA6" s="60"/>
      <c r="AB6" s="60"/>
      <c r="AC6" s="60"/>
      <c r="AD6" s="71"/>
      <c r="AE6" s="72"/>
      <c r="AX6" s="45"/>
    </row>
    <row r="7" spans="1:50" ht="12.75">
      <c r="A7" s="13">
        <v>1</v>
      </c>
      <c r="B7" s="13" t="s">
        <v>2</v>
      </c>
      <c r="C7" s="13">
        <v>9</v>
      </c>
      <c r="D7" s="14">
        <v>2012</v>
      </c>
      <c r="E7" s="15">
        <v>9</v>
      </c>
      <c r="F7" s="15">
        <v>1</v>
      </c>
      <c r="G7" s="16">
        <v>64</v>
      </c>
      <c r="H7" s="15">
        <v>1</v>
      </c>
      <c r="I7" s="56">
        <v>209.28</v>
      </c>
      <c r="J7" s="15">
        <v>371.84</v>
      </c>
      <c r="K7" s="15">
        <v>4</v>
      </c>
      <c r="L7" s="50">
        <v>432</v>
      </c>
      <c r="M7" s="14">
        <v>432</v>
      </c>
      <c r="N7" s="16">
        <v>0</v>
      </c>
      <c r="O7" s="14">
        <v>0</v>
      </c>
      <c r="P7" s="14">
        <v>0</v>
      </c>
      <c r="Q7" s="21">
        <v>2648.7</v>
      </c>
      <c r="R7" s="21">
        <v>0</v>
      </c>
      <c r="S7" s="21">
        <f>Q7:Q17+R7:R17</f>
        <v>2648.7</v>
      </c>
      <c r="T7" s="56">
        <f>I7:I17+J7:J17+K7:K17</f>
        <v>585.12</v>
      </c>
      <c r="U7" s="80">
        <f>I7+J7+K7+L7+Q7+R7</f>
        <v>3665.8199999999997</v>
      </c>
      <c r="V7" s="38">
        <v>3020.5</v>
      </c>
      <c r="W7" s="61"/>
      <c r="X7" s="62"/>
      <c r="Y7" s="38"/>
      <c r="Z7" s="56" t="s">
        <v>25</v>
      </c>
      <c r="AA7" s="56" t="s">
        <v>26</v>
      </c>
      <c r="AB7" s="56" t="s">
        <v>27</v>
      </c>
      <c r="AC7" s="56" t="s">
        <v>28</v>
      </c>
      <c r="AD7" s="56" t="s">
        <v>22</v>
      </c>
      <c r="AE7" s="34">
        <v>500</v>
      </c>
      <c r="AF7" s="34">
        <v>0</v>
      </c>
      <c r="AG7" s="34">
        <v>0</v>
      </c>
      <c r="AH7" s="34">
        <v>0</v>
      </c>
      <c r="AI7" s="34" t="s">
        <v>57</v>
      </c>
      <c r="AJ7" s="34" t="s">
        <v>58</v>
      </c>
      <c r="AK7" s="34" t="s">
        <v>59</v>
      </c>
      <c r="AL7" s="34"/>
      <c r="AM7" s="4">
        <v>427</v>
      </c>
      <c r="AN7" s="4">
        <v>111.2</v>
      </c>
      <c r="AO7" s="4">
        <v>122</v>
      </c>
      <c r="AP7" s="4">
        <v>562.7</v>
      </c>
      <c r="AQ7" s="4">
        <v>520</v>
      </c>
      <c r="AR7" s="4">
        <v>0</v>
      </c>
      <c r="AS7" s="4">
        <v>175.5</v>
      </c>
      <c r="AT7" s="4">
        <f>AM7:AM17+AN7:AN17+AO7:AO17+AP7:AP17+AQ7:AQ17+AR7:AR17+AS7:AS17</f>
        <v>1918.4</v>
      </c>
      <c r="AU7" s="4">
        <v>64</v>
      </c>
      <c r="AV7" s="4" t="s">
        <v>18</v>
      </c>
      <c r="AW7" s="4" t="s">
        <v>28</v>
      </c>
      <c r="AX7" s="4" t="s">
        <v>70</v>
      </c>
    </row>
    <row r="8" spans="1:50" s="2" customFormat="1" ht="11.25" customHeight="1">
      <c r="A8" s="7">
        <f>A7+1</f>
        <v>2</v>
      </c>
      <c r="B8" s="7" t="s">
        <v>2</v>
      </c>
      <c r="C8" s="7">
        <v>39</v>
      </c>
      <c r="D8" s="7">
        <v>1992</v>
      </c>
      <c r="E8" s="8">
        <v>5</v>
      </c>
      <c r="F8" s="7">
        <v>11</v>
      </c>
      <c r="G8" s="7">
        <v>155</v>
      </c>
      <c r="H8" s="7">
        <v>0</v>
      </c>
      <c r="I8" s="22">
        <v>851.7</v>
      </c>
      <c r="J8" s="7">
        <v>0</v>
      </c>
      <c r="K8" s="7">
        <v>0</v>
      </c>
      <c r="L8" s="51">
        <v>1610.6</v>
      </c>
      <c r="M8" s="9">
        <v>1610.6</v>
      </c>
      <c r="N8" s="8">
        <v>0</v>
      </c>
      <c r="O8" s="7">
        <v>0</v>
      </c>
      <c r="P8" s="7">
        <v>0</v>
      </c>
      <c r="Q8" s="22">
        <v>7591</v>
      </c>
      <c r="R8" s="22">
        <v>0</v>
      </c>
      <c r="S8" s="21">
        <f>Q8:Q17+R8:R17</f>
        <v>7591</v>
      </c>
      <c r="T8" s="56">
        <f>I8:I17+J8:J17+K8:K17</f>
        <v>851.7</v>
      </c>
      <c r="U8" s="80">
        <f aca="true" t="shared" si="0" ref="U8:U17">I8+J8+K8+L8+Q8+R8</f>
        <v>10053.3</v>
      </c>
      <c r="V8" s="18">
        <v>7621.2</v>
      </c>
      <c r="W8" s="63">
        <v>11061</v>
      </c>
      <c r="X8" s="64">
        <v>14.5</v>
      </c>
      <c r="Y8" s="18"/>
      <c r="Z8" s="34" t="s">
        <v>25</v>
      </c>
      <c r="AA8" s="34" t="s">
        <v>26</v>
      </c>
      <c r="AB8" s="34" t="s">
        <v>27</v>
      </c>
      <c r="AC8" s="34" t="s">
        <v>28</v>
      </c>
      <c r="AD8" s="34" t="s">
        <v>22</v>
      </c>
      <c r="AE8" s="34">
        <v>1851</v>
      </c>
      <c r="AF8" s="34">
        <v>0</v>
      </c>
      <c r="AG8" s="34">
        <v>0</v>
      </c>
      <c r="AH8" s="34">
        <v>0</v>
      </c>
      <c r="AI8" s="34" t="s">
        <v>60</v>
      </c>
      <c r="AJ8" s="34" t="s">
        <v>58</v>
      </c>
      <c r="AK8" s="34" t="s">
        <v>59</v>
      </c>
      <c r="AL8" s="34">
        <v>7491</v>
      </c>
      <c r="AM8" s="19">
        <v>1116</v>
      </c>
      <c r="AN8" s="19">
        <v>300</v>
      </c>
      <c r="AO8" s="19">
        <v>334.86</v>
      </c>
      <c r="AP8" s="19">
        <v>1050</v>
      </c>
      <c r="AQ8" s="19">
        <v>2715.1</v>
      </c>
      <c r="AR8" s="19">
        <v>0</v>
      </c>
      <c r="AS8" s="19">
        <v>415</v>
      </c>
      <c r="AT8" s="4">
        <f>AM8:AM17+AN8:AN17+AO8:AO17+AP8:AP17+AQ8:AQ17+AR8:AR17+AS8:AS17</f>
        <v>5930.96</v>
      </c>
      <c r="AU8" s="34">
        <v>297</v>
      </c>
      <c r="AV8" s="4" t="s">
        <v>18</v>
      </c>
      <c r="AW8" s="43" t="s">
        <v>28</v>
      </c>
      <c r="AX8" s="4" t="s">
        <v>70</v>
      </c>
    </row>
    <row r="9" spans="1:50" ht="12" customHeight="1">
      <c r="A9" s="3">
        <v>3</v>
      </c>
      <c r="B9" s="3" t="s">
        <v>3</v>
      </c>
      <c r="C9" s="3">
        <v>1</v>
      </c>
      <c r="D9" s="7">
        <v>1976</v>
      </c>
      <c r="E9" s="4">
        <v>2</v>
      </c>
      <c r="F9" s="3">
        <v>2</v>
      </c>
      <c r="G9" s="7">
        <v>8</v>
      </c>
      <c r="H9" s="7">
        <v>0</v>
      </c>
      <c r="I9" s="22">
        <v>50.4</v>
      </c>
      <c r="J9" s="4">
        <v>0</v>
      </c>
      <c r="K9" s="4">
        <v>0</v>
      </c>
      <c r="L9" s="51">
        <v>0</v>
      </c>
      <c r="M9" s="9">
        <v>0</v>
      </c>
      <c r="N9" s="8">
        <v>0</v>
      </c>
      <c r="O9" s="7">
        <v>0</v>
      </c>
      <c r="P9" s="7">
        <v>0</v>
      </c>
      <c r="Q9" s="22">
        <v>459.8</v>
      </c>
      <c r="R9" s="22">
        <v>0</v>
      </c>
      <c r="S9" s="21">
        <f>Q9:Q17+R9:R17</f>
        <v>459.8</v>
      </c>
      <c r="T9" s="56">
        <f>I9:I17+J9:J17+K9:K17</f>
        <v>50.4</v>
      </c>
      <c r="U9" s="80">
        <f t="shared" si="0"/>
        <v>510.2</v>
      </c>
      <c r="V9" s="18">
        <v>463.4</v>
      </c>
      <c r="W9" s="63">
        <v>2071</v>
      </c>
      <c r="X9" s="64">
        <v>7</v>
      </c>
      <c r="Y9" s="18"/>
      <c r="Z9" s="34" t="s">
        <v>25</v>
      </c>
      <c r="AA9" s="34" t="s">
        <v>28</v>
      </c>
      <c r="AB9" s="34" t="s">
        <v>28</v>
      </c>
      <c r="AC9" s="34" t="s">
        <v>31</v>
      </c>
      <c r="AD9" s="34" t="s">
        <v>32</v>
      </c>
      <c r="AE9" s="34">
        <v>0</v>
      </c>
      <c r="AF9" s="34">
        <v>370</v>
      </c>
      <c r="AG9" s="34">
        <v>0</v>
      </c>
      <c r="AH9" s="34">
        <v>0</v>
      </c>
      <c r="AI9" s="34" t="s">
        <v>63</v>
      </c>
      <c r="AJ9" s="34" t="s">
        <v>64</v>
      </c>
      <c r="AK9" s="34" t="s">
        <v>61</v>
      </c>
      <c r="AL9" s="34">
        <v>1388</v>
      </c>
      <c r="AM9" s="19">
        <v>180</v>
      </c>
      <c r="AN9" s="19">
        <v>0</v>
      </c>
      <c r="AO9" s="19">
        <v>70</v>
      </c>
      <c r="AP9" s="19">
        <v>0</v>
      </c>
      <c r="AQ9" s="19">
        <v>625</v>
      </c>
      <c r="AR9" s="19">
        <v>0</v>
      </c>
      <c r="AS9" s="19">
        <v>217.2</v>
      </c>
      <c r="AT9" s="4">
        <f>AM9:AM17+AN9:AN17+AO9:AO17+AP9:AP17+AQ9:AQ17+AR9:AR17+AS9:AS17</f>
        <v>1092.2</v>
      </c>
      <c r="AU9" s="34">
        <v>40</v>
      </c>
      <c r="AV9" s="4" t="s">
        <v>68</v>
      </c>
      <c r="AW9" s="43" t="s">
        <v>28</v>
      </c>
      <c r="AX9" s="4" t="s">
        <v>70</v>
      </c>
    </row>
    <row r="10" spans="1:50" ht="12" customHeight="1">
      <c r="A10" s="3">
        <f aca="true" t="shared" si="1" ref="A10:A15">A9+1</f>
        <v>4</v>
      </c>
      <c r="B10" s="3" t="s">
        <v>4</v>
      </c>
      <c r="C10" s="3">
        <v>6</v>
      </c>
      <c r="D10" s="7">
        <v>1985</v>
      </c>
      <c r="E10" s="4">
        <v>5</v>
      </c>
      <c r="F10" s="3">
        <v>17</v>
      </c>
      <c r="G10" s="7">
        <v>255</v>
      </c>
      <c r="H10" s="7">
        <v>0</v>
      </c>
      <c r="I10" s="22">
        <v>1272</v>
      </c>
      <c r="J10" s="4">
        <v>0</v>
      </c>
      <c r="K10" s="4">
        <v>0</v>
      </c>
      <c r="L10" s="51">
        <v>3529</v>
      </c>
      <c r="M10" s="9">
        <v>3529</v>
      </c>
      <c r="N10" s="8">
        <v>0</v>
      </c>
      <c r="O10" s="7">
        <v>0</v>
      </c>
      <c r="P10" s="7">
        <v>0</v>
      </c>
      <c r="Q10" s="22">
        <v>11408.7</v>
      </c>
      <c r="R10" s="22">
        <v>264.3</v>
      </c>
      <c r="S10" s="21">
        <f>Q10:Q17+R10:R17</f>
        <v>11673</v>
      </c>
      <c r="T10" s="56">
        <f>I10:I17+J10:J17+K10:K17</f>
        <v>1272</v>
      </c>
      <c r="U10" s="80">
        <f t="shared" si="0"/>
        <v>16474</v>
      </c>
      <c r="V10" s="39">
        <v>11726.7</v>
      </c>
      <c r="W10" s="64">
        <v>50162</v>
      </c>
      <c r="X10" s="64">
        <v>14.43</v>
      </c>
      <c r="Y10" s="39"/>
      <c r="Z10" s="34" t="s">
        <v>25</v>
      </c>
      <c r="AA10" s="34" t="s">
        <v>26</v>
      </c>
      <c r="AB10" s="34" t="s">
        <v>27</v>
      </c>
      <c r="AC10" s="34" t="s">
        <v>28</v>
      </c>
      <c r="AD10" s="34" t="s">
        <v>22</v>
      </c>
      <c r="AE10" s="34">
        <v>3883</v>
      </c>
      <c r="AF10" s="34">
        <v>0</v>
      </c>
      <c r="AG10" s="34">
        <v>0</v>
      </c>
      <c r="AH10" s="34">
        <v>0</v>
      </c>
      <c r="AI10" s="34" t="s">
        <v>60</v>
      </c>
      <c r="AJ10" s="34" t="s">
        <v>58</v>
      </c>
      <c r="AK10" s="34" t="s">
        <v>59</v>
      </c>
      <c r="AL10" s="34">
        <v>10475</v>
      </c>
      <c r="AM10" s="19">
        <v>864</v>
      </c>
      <c r="AN10" s="19">
        <v>351</v>
      </c>
      <c r="AO10" s="69">
        <v>543.4</v>
      </c>
      <c r="AP10" s="19">
        <v>2366.5</v>
      </c>
      <c r="AQ10" s="19">
        <v>2418.1</v>
      </c>
      <c r="AR10" s="19">
        <v>301</v>
      </c>
      <c r="AS10" s="19">
        <v>101</v>
      </c>
      <c r="AT10" s="4">
        <f>AM10:AM17+AN10:AN17+AO10:AO17+AP10:AP17+AQ10:AQ17+AR10:AR17+AS10:AS17</f>
        <v>6945</v>
      </c>
      <c r="AU10" s="34">
        <v>511</v>
      </c>
      <c r="AV10" s="4" t="s">
        <v>18</v>
      </c>
      <c r="AW10" s="43" t="s">
        <v>28</v>
      </c>
      <c r="AX10" s="4" t="s">
        <v>70</v>
      </c>
    </row>
    <row r="11" spans="1:50" ht="12" customHeight="1">
      <c r="A11" s="3">
        <f t="shared" si="1"/>
        <v>5</v>
      </c>
      <c r="B11" s="3" t="s">
        <v>4</v>
      </c>
      <c r="C11" s="3">
        <v>26</v>
      </c>
      <c r="D11" s="7">
        <v>1996</v>
      </c>
      <c r="E11" s="4">
        <v>10</v>
      </c>
      <c r="F11" s="3">
        <v>4</v>
      </c>
      <c r="G11" s="8">
        <v>160</v>
      </c>
      <c r="H11" s="7">
        <v>4</v>
      </c>
      <c r="I11" s="22">
        <v>1166.9</v>
      </c>
      <c r="J11" s="4">
        <v>0</v>
      </c>
      <c r="K11" s="17">
        <v>22.4</v>
      </c>
      <c r="L11" s="51">
        <v>1207</v>
      </c>
      <c r="M11" s="9">
        <v>1207</v>
      </c>
      <c r="N11" s="8">
        <v>0</v>
      </c>
      <c r="O11" s="7">
        <v>0</v>
      </c>
      <c r="P11" s="7">
        <v>0</v>
      </c>
      <c r="Q11" s="22">
        <v>8629.4</v>
      </c>
      <c r="R11" s="22">
        <v>76.96</v>
      </c>
      <c r="S11" s="21">
        <f>Q11:Q17+R11:R17</f>
        <v>8706.359999999999</v>
      </c>
      <c r="T11" s="56">
        <f>I11:I17+J11:J17+K11:K17</f>
        <v>1189.3000000000002</v>
      </c>
      <c r="U11" s="80">
        <f t="shared" si="0"/>
        <v>11102.66</v>
      </c>
      <c r="V11" s="18">
        <v>8626.9</v>
      </c>
      <c r="W11" s="64">
        <v>33796</v>
      </c>
      <c r="X11" s="64">
        <v>28</v>
      </c>
      <c r="Y11" s="18"/>
      <c r="Z11" s="34" t="s">
        <v>25</v>
      </c>
      <c r="AA11" s="34" t="s">
        <v>26</v>
      </c>
      <c r="AB11" s="34" t="s">
        <v>27</v>
      </c>
      <c r="AC11" s="34" t="s">
        <v>28</v>
      </c>
      <c r="AD11" s="34" t="s">
        <v>22</v>
      </c>
      <c r="AE11" s="34">
        <v>0</v>
      </c>
      <c r="AF11" s="34">
        <v>0</v>
      </c>
      <c r="AG11" s="34">
        <v>1328</v>
      </c>
      <c r="AH11" s="34">
        <v>0</v>
      </c>
      <c r="AI11" s="34" t="s">
        <v>57</v>
      </c>
      <c r="AJ11" s="34" t="s">
        <v>58</v>
      </c>
      <c r="AK11" s="34" t="s">
        <v>59</v>
      </c>
      <c r="AL11" s="34">
        <v>5355</v>
      </c>
      <c r="AM11" s="4">
        <v>750</v>
      </c>
      <c r="AN11" s="4">
        <v>100</v>
      </c>
      <c r="AO11" s="4">
        <v>208.7</v>
      </c>
      <c r="AP11" s="4">
        <v>2200</v>
      </c>
      <c r="AQ11" s="4">
        <v>360</v>
      </c>
      <c r="AR11" s="4">
        <v>230</v>
      </c>
      <c r="AS11" s="4">
        <v>200</v>
      </c>
      <c r="AT11" s="4">
        <f>AM11:AM17+AN11:AN17+AO11:AO17+AP11:AP17+AQ11:AQ17+AR11:AR17+AS11:AS17</f>
        <v>4048.7</v>
      </c>
      <c r="AU11" s="34">
        <v>352</v>
      </c>
      <c r="AV11" s="4" t="s">
        <v>18</v>
      </c>
      <c r="AW11" s="43" t="s">
        <v>28</v>
      </c>
      <c r="AX11" s="4" t="s">
        <v>70</v>
      </c>
    </row>
    <row r="12" spans="1:50" ht="11.25" customHeight="1">
      <c r="A12" s="3">
        <f t="shared" si="1"/>
        <v>6</v>
      </c>
      <c r="B12" s="3" t="s">
        <v>4</v>
      </c>
      <c r="C12" s="3">
        <v>27</v>
      </c>
      <c r="D12" s="7">
        <v>2009</v>
      </c>
      <c r="E12" s="3">
        <v>10</v>
      </c>
      <c r="F12" s="3">
        <v>2</v>
      </c>
      <c r="G12" s="7">
        <v>81</v>
      </c>
      <c r="H12" s="7">
        <v>2</v>
      </c>
      <c r="I12" s="22">
        <v>232</v>
      </c>
      <c r="J12" s="3">
        <v>320</v>
      </c>
      <c r="K12" s="3">
        <v>11.6</v>
      </c>
      <c r="L12" s="51">
        <v>710.6</v>
      </c>
      <c r="M12" s="9">
        <v>710.6</v>
      </c>
      <c r="N12" s="8">
        <v>0</v>
      </c>
      <c r="O12" s="7">
        <v>0</v>
      </c>
      <c r="P12" s="7">
        <v>0</v>
      </c>
      <c r="Q12" s="22">
        <v>4530.4</v>
      </c>
      <c r="R12" s="48">
        <v>0</v>
      </c>
      <c r="S12" s="21">
        <f>Q12:Q17+R12:R17</f>
        <v>4530.4</v>
      </c>
      <c r="T12" s="56">
        <f>I12:I17+J12:J17+K12:K17</f>
        <v>563.6</v>
      </c>
      <c r="U12" s="80">
        <f t="shared" si="0"/>
        <v>5804.599999999999</v>
      </c>
      <c r="V12" s="40">
        <v>4512.9</v>
      </c>
      <c r="W12" s="63"/>
      <c r="X12" s="64">
        <v>28</v>
      </c>
      <c r="Y12" s="40"/>
      <c r="Z12" s="34" t="s">
        <v>25</v>
      </c>
      <c r="AA12" s="34" t="s">
        <v>26</v>
      </c>
      <c r="AB12" s="34" t="s">
        <v>27</v>
      </c>
      <c r="AC12" s="34" t="s">
        <v>28</v>
      </c>
      <c r="AD12" s="34" t="s">
        <v>22</v>
      </c>
      <c r="AE12" s="34">
        <v>0</v>
      </c>
      <c r="AF12" s="34">
        <v>0</v>
      </c>
      <c r="AG12" s="34">
        <v>781.7</v>
      </c>
      <c r="AH12" s="34">
        <v>0</v>
      </c>
      <c r="AI12" s="34" t="s">
        <v>60</v>
      </c>
      <c r="AJ12" s="34" t="s">
        <v>58</v>
      </c>
      <c r="AK12" s="34" t="s">
        <v>59</v>
      </c>
      <c r="AL12" s="34"/>
      <c r="AM12" s="4">
        <v>811</v>
      </c>
      <c r="AN12" s="4">
        <v>105</v>
      </c>
      <c r="AO12" s="4">
        <v>118.2</v>
      </c>
      <c r="AP12" s="4">
        <v>1382</v>
      </c>
      <c r="AQ12" s="4">
        <v>0</v>
      </c>
      <c r="AR12" s="4">
        <v>0</v>
      </c>
      <c r="AS12" s="4">
        <v>1332</v>
      </c>
      <c r="AT12" s="4">
        <f>AM12:AM17+AN12:AN17+AO12:AO17+AP12:AP17+AQ12:AQ17+AR12:AR17+AS12:AS17</f>
        <v>3748.2</v>
      </c>
      <c r="AU12" s="4">
        <v>100</v>
      </c>
      <c r="AV12" s="4" t="s">
        <v>67</v>
      </c>
      <c r="AW12" s="43" t="s">
        <v>28</v>
      </c>
      <c r="AX12" s="4" t="s">
        <v>70</v>
      </c>
    </row>
    <row r="13" spans="1:50" ht="12" customHeight="1">
      <c r="A13" s="3">
        <f t="shared" si="1"/>
        <v>7</v>
      </c>
      <c r="B13" s="3" t="s">
        <v>4</v>
      </c>
      <c r="C13" s="3">
        <v>28</v>
      </c>
      <c r="D13" s="7">
        <v>1993</v>
      </c>
      <c r="E13" s="4">
        <v>9</v>
      </c>
      <c r="F13" s="3">
        <v>6</v>
      </c>
      <c r="G13" s="7">
        <v>216</v>
      </c>
      <c r="H13" s="7">
        <v>6</v>
      </c>
      <c r="I13" s="22">
        <v>731</v>
      </c>
      <c r="J13" s="4">
        <v>0</v>
      </c>
      <c r="K13" s="3">
        <v>21.6</v>
      </c>
      <c r="L13" s="74">
        <v>1957.4</v>
      </c>
      <c r="M13" s="75">
        <v>1957.4</v>
      </c>
      <c r="N13" s="8">
        <v>0</v>
      </c>
      <c r="O13" s="7">
        <v>0</v>
      </c>
      <c r="P13" s="7">
        <v>0</v>
      </c>
      <c r="Q13" s="22">
        <v>12848.4</v>
      </c>
      <c r="R13" s="22">
        <v>32</v>
      </c>
      <c r="S13" s="21">
        <f>Q13:Q17+R13:R17</f>
        <v>12880.4</v>
      </c>
      <c r="T13" s="56">
        <f>I13:I17+J13:J17+K13:K17</f>
        <v>752.6</v>
      </c>
      <c r="U13" s="80">
        <f t="shared" si="0"/>
        <v>15590.4</v>
      </c>
      <c r="V13" s="39">
        <v>12919.8</v>
      </c>
      <c r="W13" s="64">
        <v>91329</v>
      </c>
      <c r="X13" s="64">
        <v>24.6</v>
      </c>
      <c r="Y13" s="39"/>
      <c r="Z13" s="34" t="s">
        <v>25</v>
      </c>
      <c r="AA13" s="34" t="s">
        <v>26</v>
      </c>
      <c r="AB13" s="34" t="s">
        <v>27</v>
      </c>
      <c r="AC13" s="34" t="s">
        <v>28</v>
      </c>
      <c r="AD13" s="34" t="s">
        <v>22</v>
      </c>
      <c r="AE13" s="55">
        <v>0</v>
      </c>
      <c r="AF13" s="34">
        <v>0</v>
      </c>
      <c r="AG13" s="34">
        <v>2153</v>
      </c>
      <c r="AH13" s="34">
        <v>0</v>
      </c>
      <c r="AI13" s="34" t="s">
        <v>57</v>
      </c>
      <c r="AJ13" s="34" t="s">
        <v>58</v>
      </c>
      <c r="AK13" s="34" t="s">
        <v>59</v>
      </c>
      <c r="AL13" s="34">
        <v>8113</v>
      </c>
      <c r="AM13" s="19">
        <v>1200</v>
      </c>
      <c r="AN13" s="19">
        <v>72</v>
      </c>
      <c r="AO13" s="19">
        <v>250</v>
      </c>
      <c r="AP13" s="19">
        <v>900</v>
      </c>
      <c r="AQ13" s="19">
        <v>3109.6</v>
      </c>
      <c r="AR13" s="19">
        <v>624</v>
      </c>
      <c r="AS13" s="19">
        <v>0</v>
      </c>
      <c r="AT13" s="4">
        <f>AM13:AM17+AN13:AN17+AO13:AO17+AP13:AP17+AQ13:AQ17+AR13:AR17+AS13:AS17</f>
        <v>6155.6</v>
      </c>
      <c r="AU13" s="34">
        <v>540</v>
      </c>
      <c r="AV13" s="4" t="s">
        <v>18</v>
      </c>
      <c r="AW13" s="43" t="s">
        <v>28</v>
      </c>
      <c r="AX13" s="4" t="s">
        <v>70</v>
      </c>
    </row>
    <row r="14" spans="1:50" ht="11.25" customHeight="1">
      <c r="A14" s="3">
        <f t="shared" si="1"/>
        <v>8</v>
      </c>
      <c r="B14" s="3" t="s">
        <v>4</v>
      </c>
      <c r="C14" s="3">
        <v>31</v>
      </c>
      <c r="D14" s="7">
        <v>2002</v>
      </c>
      <c r="E14" s="4">
        <v>9</v>
      </c>
      <c r="F14" s="3">
        <v>5</v>
      </c>
      <c r="G14" s="7">
        <v>189</v>
      </c>
      <c r="H14" s="7">
        <v>5</v>
      </c>
      <c r="I14" s="22">
        <v>533.7</v>
      </c>
      <c r="J14" s="4">
        <v>128.6</v>
      </c>
      <c r="K14" s="3">
        <v>14.5</v>
      </c>
      <c r="L14" s="51">
        <v>1880</v>
      </c>
      <c r="M14" s="9">
        <v>1880</v>
      </c>
      <c r="N14" s="8">
        <v>0</v>
      </c>
      <c r="O14" s="7">
        <v>0</v>
      </c>
      <c r="P14" s="7">
        <v>0</v>
      </c>
      <c r="Q14" s="22">
        <v>9986.1</v>
      </c>
      <c r="R14" s="22">
        <v>186.1</v>
      </c>
      <c r="S14" s="21">
        <f>Q14:Q17+R14:R17</f>
        <v>10172.2</v>
      </c>
      <c r="T14" s="56">
        <f>I14:I17+J14:J17+K14:K17</f>
        <v>676.8000000000001</v>
      </c>
      <c r="U14" s="80">
        <f t="shared" si="0"/>
        <v>12729.000000000002</v>
      </c>
      <c r="V14" s="39">
        <v>10162.9</v>
      </c>
      <c r="W14" s="64">
        <v>37985</v>
      </c>
      <c r="X14" s="64">
        <v>25.2</v>
      </c>
      <c r="Y14" s="39"/>
      <c r="Z14" s="34" t="s">
        <v>25</v>
      </c>
      <c r="AA14" s="34" t="s">
        <v>26</v>
      </c>
      <c r="AB14" s="34" t="s">
        <v>27</v>
      </c>
      <c r="AC14" s="34" t="s">
        <v>28</v>
      </c>
      <c r="AD14" s="34" t="s">
        <v>22</v>
      </c>
      <c r="AE14" s="34">
        <v>2068</v>
      </c>
      <c r="AF14" s="34">
        <v>0</v>
      </c>
      <c r="AG14" s="34">
        <v>0</v>
      </c>
      <c r="AH14" s="34">
        <v>0</v>
      </c>
      <c r="AI14" s="34" t="s">
        <v>60</v>
      </c>
      <c r="AJ14" s="34" t="s">
        <v>58</v>
      </c>
      <c r="AK14" s="34" t="s">
        <v>59</v>
      </c>
      <c r="AL14" s="34"/>
      <c r="AM14" s="4">
        <v>1254</v>
      </c>
      <c r="AN14" s="4">
        <v>891</v>
      </c>
      <c r="AO14" s="4">
        <v>212.6</v>
      </c>
      <c r="AP14" s="4">
        <v>2200</v>
      </c>
      <c r="AQ14" s="4">
        <v>6480</v>
      </c>
      <c r="AR14" s="5">
        <v>350</v>
      </c>
      <c r="AS14" s="4">
        <v>456</v>
      </c>
      <c r="AT14" s="4">
        <f>AM14:AM17+AN14:AN17+AO14:AO17+AP14:AP17+AQ14:AQ17+AR14:AR17+AS14:AS17</f>
        <v>11843.6</v>
      </c>
      <c r="AU14" s="34">
        <v>392</v>
      </c>
      <c r="AV14" s="4" t="s">
        <v>18</v>
      </c>
      <c r="AW14" s="43" t="s">
        <v>28</v>
      </c>
      <c r="AX14" s="4" t="s">
        <v>70</v>
      </c>
    </row>
    <row r="15" spans="1:50" ht="12" customHeight="1">
      <c r="A15" s="3">
        <f t="shared" si="1"/>
        <v>9</v>
      </c>
      <c r="B15" s="3" t="s">
        <v>4</v>
      </c>
      <c r="C15" s="3">
        <v>32</v>
      </c>
      <c r="D15" s="7">
        <v>1993</v>
      </c>
      <c r="E15" s="4">
        <v>9</v>
      </c>
      <c r="F15" s="3">
        <v>6</v>
      </c>
      <c r="G15" s="7">
        <v>216</v>
      </c>
      <c r="H15" s="7">
        <v>6</v>
      </c>
      <c r="I15" s="22">
        <v>2015</v>
      </c>
      <c r="J15" s="4">
        <v>0</v>
      </c>
      <c r="K15" s="3">
        <v>16.2</v>
      </c>
      <c r="L15" s="52">
        <v>1859.7</v>
      </c>
      <c r="M15" s="3">
        <v>1859.7</v>
      </c>
      <c r="N15" s="8">
        <v>0</v>
      </c>
      <c r="O15" s="7">
        <v>0</v>
      </c>
      <c r="P15" s="7">
        <v>0</v>
      </c>
      <c r="Q15" s="22">
        <v>11723.3</v>
      </c>
      <c r="R15" s="22">
        <v>0</v>
      </c>
      <c r="S15" s="21">
        <f>Q15:Q17+R15:R17</f>
        <v>11723.3</v>
      </c>
      <c r="T15" s="56">
        <f>I15:I17+J15:J17+K15:K17</f>
        <v>2031.2</v>
      </c>
      <c r="U15" s="80">
        <f t="shared" si="0"/>
        <v>15614.199999999999</v>
      </c>
      <c r="V15" s="39">
        <v>11753.9</v>
      </c>
      <c r="W15" s="64">
        <v>2339</v>
      </c>
      <c r="X15" s="64">
        <v>26</v>
      </c>
      <c r="Y15" s="39"/>
      <c r="Z15" s="34" t="s">
        <v>25</v>
      </c>
      <c r="AA15" s="34" t="s">
        <v>26</v>
      </c>
      <c r="AB15" s="34" t="s">
        <v>27</v>
      </c>
      <c r="AC15" s="34" t="s">
        <v>28</v>
      </c>
      <c r="AD15" s="34" t="s">
        <v>22</v>
      </c>
      <c r="AE15" s="34">
        <v>0</v>
      </c>
      <c r="AF15" s="34">
        <v>0</v>
      </c>
      <c r="AG15" s="34">
        <v>2045.7</v>
      </c>
      <c r="AH15" s="34">
        <v>0</v>
      </c>
      <c r="AI15" s="34" t="s">
        <v>57</v>
      </c>
      <c r="AJ15" s="34" t="s">
        <v>58</v>
      </c>
      <c r="AK15" s="34" t="s">
        <v>59</v>
      </c>
      <c r="AL15" s="34">
        <v>8073</v>
      </c>
      <c r="AM15" s="19">
        <v>882</v>
      </c>
      <c r="AN15" s="19">
        <v>494</v>
      </c>
      <c r="AO15" s="19">
        <v>214.8</v>
      </c>
      <c r="AP15" s="19">
        <v>675</v>
      </c>
      <c r="AQ15" s="19">
        <v>3535.2</v>
      </c>
      <c r="AR15" s="19">
        <v>340</v>
      </c>
      <c r="AS15" s="19">
        <v>52</v>
      </c>
      <c r="AT15" s="4">
        <f>AM15:AM17+AN15:AN17+AO15:AO17+AP15:AP17+AQ15:AQ17+AR15:AR17+AS15:AS17</f>
        <v>6193</v>
      </c>
      <c r="AU15" s="34">
        <v>588</v>
      </c>
      <c r="AV15" s="4" t="s">
        <v>18</v>
      </c>
      <c r="AW15" s="43" t="s">
        <v>28</v>
      </c>
      <c r="AX15" s="4" t="s">
        <v>70</v>
      </c>
    </row>
    <row r="16" spans="1:50" ht="11.25" customHeight="1">
      <c r="A16" s="3">
        <v>10</v>
      </c>
      <c r="B16" s="7" t="s">
        <v>5</v>
      </c>
      <c r="C16" s="3">
        <v>22</v>
      </c>
      <c r="D16" s="10">
        <v>2002</v>
      </c>
      <c r="E16" s="4">
        <v>2</v>
      </c>
      <c r="F16" s="11">
        <v>2</v>
      </c>
      <c r="G16" s="7">
        <v>16</v>
      </c>
      <c r="H16" s="7">
        <v>0</v>
      </c>
      <c r="I16" s="22">
        <v>93</v>
      </c>
      <c r="J16" s="4">
        <v>0</v>
      </c>
      <c r="K16" s="3">
        <v>0</v>
      </c>
      <c r="L16" s="51">
        <v>711.6</v>
      </c>
      <c r="M16" s="9">
        <v>711.6</v>
      </c>
      <c r="N16" s="8">
        <v>0</v>
      </c>
      <c r="O16" s="7">
        <v>0</v>
      </c>
      <c r="P16" s="7">
        <v>0</v>
      </c>
      <c r="Q16" s="22">
        <v>1007.1</v>
      </c>
      <c r="R16" s="22">
        <v>0</v>
      </c>
      <c r="S16" s="21">
        <f>Q16:Q17+R16:R17</f>
        <v>1007.1</v>
      </c>
      <c r="T16" s="56">
        <f>I16:I17+J16:J17+K16:K17</f>
        <v>93</v>
      </c>
      <c r="U16" s="80">
        <f t="shared" si="0"/>
        <v>1811.7</v>
      </c>
      <c r="V16" s="18">
        <v>1009.2</v>
      </c>
      <c r="W16" s="64">
        <v>4411.6</v>
      </c>
      <c r="X16" s="64">
        <v>6.2</v>
      </c>
      <c r="Y16" s="42"/>
      <c r="Z16" s="34" t="s">
        <v>25</v>
      </c>
      <c r="AA16" s="34" t="s">
        <v>26</v>
      </c>
      <c r="AB16" s="34" t="s">
        <v>27</v>
      </c>
      <c r="AC16" s="34" t="s">
        <v>28</v>
      </c>
      <c r="AD16" s="34" t="s">
        <v>22</v>
      </c>
      <c r="AE16" s="34">
        <v>782.8</v>
      </c>
      <c r="AF16" s="34">
        <v>0</v>
      </c>
      <c r="AG16" s="34">
        <v>0</v>
      </c>
      <c r="AH16" s="34">
        <v>0</v>
      </c>
      <c r="AI16" s="36" t="s">
        <v>60</v>
      </c>
      <c r="AJ16" s="36" t="s">
        <v>58</v>
      </c>
      <c r="AK16" s="36" t="s">
        <v>59</v>
      </c>
      <c r="AL16" s="36"/>
      <c r="AM16" s="4">
        <v>460</v>
      </c>
      <c r="AN16" s="4"/>
      <c r="AO16" s="4">
        <v>133.6</v>
      </c>
      <c r="AP16" s="4">
        <v>0</v>
      </c>
      <c r="AQ16" s="4">
        <v>3965</v>
      </c>
      <c r="AR16" s="4"/>
      <c r="AS16" s="4"/>
      <c r="AT16" s="4">
        <f>AM16:AM17+AN16:AN17+AO16:AO17+AP16:AP17+AQ16:AQ17+AR16:AR17+AS16:AS17</f>
        <v>4558.6</v>
      </c>
      <c r="AU16" s="34">
        <v>52</v>
      </c>
      <c r="AV16" s="4" t="s">
        <v>18</v>
      </c>
      <c r="AW16" s="43" t="s">
        <v>28</v>
      </c>
      <c r="AX16" s="4" t="s">
        <v>70</v>
      </c>
    </row>
    <row r="17" spans="1:50" ht="12" customHeight="1">
      <c r="A17" s="3"/>
      <c r="B17" s="12" t="s">
        <v>29</v>
      </c>
      <c r="C17" s="3"/>
      <c r="D17" s="7"/>
      <c r="E17" s="4"/>
      <c r="F17" s="57">
        <f aca="true" t="shared" si="2" ref="F17:O17">SUM(F7:F16)</f>
        <v>56</v>
      </c>
      <c r="G17" s="12">
        <f t="shared" si="2"/>
        <v>1360</v>
      </c>
      <c r="H17" s="12">
        <f t="shared" si="2"/>
        <v>24</v>
      </c>
      <c r="I17" s="23">
        <f t="shared" si="2"/>
        <v>7154.9800000000005</v>
      </c>
      <c r="J17" s="6">
        <f t="shared" si="2"/>
        <v>820.4399999999999</v>
      </c>
      <c r="K17" s="6">
        <f t="shared" si="2"/>
        <v>90.3</v>
      </c>
      <c r="L17" s="53">
        <f t="shared" si="2"/>
        <v>13897.900000000001</v>
      </c>
      <c r="M17" s="12">
        <f t="shared" si="2"/>
        <v>13897.900000000001</v>
      </c>
      <c r="N17" s="12">
        <f t="shared" si="2"/>
        <v>0</v>
      </c>
      <c r="O17" s="12">
        <f t="shared" si="2"/>
        <v>0</v>
      </c>
      <c r="P17" s="12">
        <v>0</v>
      </c>
      <c r="Q17" s="23">
        <f>SUM(Q7:Q16)</f>
        <v>70832.90000000001</v>
      </c>
      <c r="R17" s="23">
        <f>SUM(R7:R16)</f>
        <v>559.36</v>
      </c>
      <c r="S17" s="23">
        <f>Q17:Q17+R17:R17</f>
        <v>71392.26000000001</v>
      </c>
      <c r="T17" s="23">
        <f>I17:I17+J17:J17+K17:K17</f>
        <v>8065.72</v>
      </c>
      <c r="U17" s="81">
        <f t="shared" si="0"/>
        <v>93355.88000000002</v>
      </c>
      <c r="V17" s="68">
        <f>SUM(V7:V16)</f>
        <v>71817.40000000001</v>
      </c>
      <c r="W17" s="78">
        <f>SUM(W7:W16)</f>
        <v>233154.6</v>
      </c>
      <c r="X17" s="78"/>
      <c r="Y17" s="83"/>
      <c r="Z17" s="84"/>
      <c r="AA17" s="84"/>
      <c r="AB17" s="84"/>
      <c r="AC17" s="34"/>
      <c r="AD17" s="34"/>
      <c r="AE17" s="23">
        <f>SUM(AE7:AE16)</f>
        <v>9084.8</v>
      </c>
      <c r="AF17" s="23">
        <f>SUM(AF7:AF16)</f>
        <v>370</v>
      </c>
      <c r="AG17" s="23">
        <f>SUM(AG7:AG16)</f>
        <v>6308.4</v>
      </c>
      <c r="AH17" s="23">
        <f>SUM(AH7:AH16)</f>
        <v>0</v>
      </c>
      <c r="AI17" s="35"/>
      <c r="AJ17" s="35"/>
      <c r="AK17" s="35"/>
      <c r="AL17" s="23">
        <f>SUM(AL6:AL16)</f>
        <v>40895</v>
      </c>
      <c r="AM17" s="6">
        <f aca="true" t="shared" si="3" ref="AM17:AU17">SUM(AM7:AM16)</f>
        <v>7944</v>
      </c>
      <c r="AN17" s="6">
        <f t="shared" si="3"/>
        <v>2424.2</v>
      </c>
      <c r="AO17" s="6">
        <f t="shared" si="3"/>
        <v>2208.16</v>
      </c>
      <c r="AP17" s="6">
        <f t="shared" si="3"/>
        <v>11336.2</v>
      </c>
      <c r="AQ17" s="6">
        <f t="shared" si="3"/>
        <v>23728</v>
      </c>
      <c r="AR17" s="6">
        <f t="shared" si="3"/>
        <v>1845</v>
      </c>
      <c r="AS17" s="6">
        <f t="shared" si="3"/>
        <v>2948.7</v>
      </c>
      <c r="AT17" s="6">
        <f>AM17:AM17+AN17:AN17+AO17:AO17+AP17:AP17+AQ17:AQ17+AR17:AR17+AS17:AS17</f>
        <v>52434.259999999995</v>
      </c>
      <c r="AU17" s="6">
        <f t="shared" si="3"/>
        <v>2936</v>
      </c>
      <c r="AV17" s="4"/>
      <c r="AW17" s="44"/>
      <c r="AX17" s="4"/>
    </row>
  </sheetData>
  <sheetProtection/>
  <mergeCells count="53">
    <mergeCell ref="AR3:AS3"/>
    <mergeCell ref="AM2:AT2"/>
    <mergeCell ref="AT3:AT4"/>
    <mergeCell ref="X2:X4"/>
    <mergeCell ref="AB3:AB4"/>
    <mergeCell ref="A1:AX1"/>
    <mergeCell ref="AV2:AV4"/>
    <mergeCell ref="AW2:AW4"/>
    <mergeCell ref="AM3:AN3"/>
    <mergeCell ref="AO3:AO4"/>
    <mergeCell ref="AI2:AK2"/>
    <mergeCell ref="AI3:AI4"/>
    <mergeCell ref="AK3:AK4"/>
    <mergeCell ref="V3:V4"/>
    <mergeCell ref="L3:P3"/>
    <mergeCell ref="AP3:AP4"/>
    <mergeCell ref="AJ3:AJ4"/>
    <mergeCell ref="AG3:AG4"/>
    <mergeCell ref="AH3:AH4"/>
    <mergeCell ref="AQ3:AQ4"/>
    <mergeCell ref="AE2:AH2"/>
    <mergeCell ref="AE3:AE4"/>
    <mergeCell ref="AF3:AF4"/>
    <mergeCell ref="AL2:AL4"/>
    <mergeCell ref="A2:A4"/>
    <mergeCell ref="Q3:Q4"/>
    <mergeCell ref="AB2:AC2"/>
    <mergeCell ref="R3:R4"/>
    <mergeCell ref="K3:K4"/>
    <mergeCell ref="I2:V2"/>
    <mergeCell ref="T3:T4"/>
    <mergeCell ref="U3:U4"/>
    <mergeCell ref="Z2:AA2"/>
    <mergeCell ref="Y2:Y4"/>
    <mergeCell ref="AD2:AD4"/>
    <mergeCell ref="F3:F4"/>
    <mergeCell ref="AC3:AC4"/>
    <mergeCell ref="AA3:AA4"/>
    <mergeCell ref="Z3:Z4"/>
    <mergeCell ref="E2:H2"/>
    <mergeCell ref="H3:H4"/>
    <mergeCell ref="W2:W4"/>
    <mergeCell ref="A6:U6"/>
    <mergeCell ref="AX2:AX4"/>
    <mergeCell ref="AU2:AU4"/>
    <mergeCell ref="G3:G4"/>
    <mergeCell ref="B2:B4"/>
    <mergeCell ref="I3:I4"/>
    <mergeCell ref="J3:J4"/>
    <mergeCell ref="C2:C4"/>
    <mergeCell ref="E3:E4"/>
    <mergeCell ref="D2:D4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2014-04-30T04:12:20Z</cp:lastPrinted>
  <dcterms:created xsi:type="dcterms:W3CDTF">1996-10-08T23:32:33Z</dcterms:created>
  <dcterms:modified xsi:type="dcterms:W3CDTF">2014-05-14T08:22:54Z</dcterms:modified>
  <cp:category/>
  <cp:version/>
  <cp:contentType/>
  <cp:contentStatus/>
</cp:coreProperties>
</file>