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<sst xmlns="http://schemas.openxmlformats.org/spreadsheetml/2006/main" count="270" uniqueCount="87">
  <si>
    <t>№ п/п</t>
  </si>
  <si>
    <t>Адрес дома</t>
  </si>
  <si>
    <t>№ дома</t>
  </si>
  <si>
    <t>Депутатская</t>
  </si>
  <si>
    <t>Энгельса</t>
  </si>
  <si>
    <t>Юбилейная</t>
  </si>
  <si>
    <t>22 п/съезда</t>
  </si>
  <si>
    <t>количество</t>
  </si>
  <si>
    <t>площадь, м2</t>
  </si>
  <si>
    <t>водопровод</t>
  </si>
  <si>
    <t>канализация</t>
  </si>
  <si>
    <t>отопление</t>
  </si>
  <si>
    <t>этажей</t>
  </si>
  <si>
    <t>подъездов</t>
  </si>
  <si>
    <t>квартир</t>
  </si>
  <si>
    <t>лифтов</t>
  </si>
  <si>
    <t>лестниц</t>
  </si>
  <si>
    <t>коридоры</t>
  </si>
  <si>
    <t>подвал</t>
  </si>
  <si>
    <t>нежилые 
помещения</t>
  </si>
  <si>
    <t>хол.</t>
  </si>
  <si>
    <t>гор.</t>
  </si>
  <si>
    <t>центр.</t>
  </si>
  <si>
    <t>выгр.яма</t>
  </si>
  <si>
    <t>квартир по бух.жилая</t>
  </si>
  <si>
    <t>х</t>
  </si>
  <si>
    <t>г</t>
  </si>
  <si>
    <t>ц.канал</t>
  </si>
  <si>
    <t>нет</t>
  </si>
  <si>
    <t>Итого:</t>
  </si>
  <si>
    <t xml:space="preserve"> ООО "Новогорское ЖКХ" </t>
  </si>
  <si>
    <t>Итого общая площадь подвала по тех. паспорту в т.ч аренда и собств.</t>
  </si>
  <si>
    <t>свободная пл-дь подвала</t>
  </si>
  <si>
    <t>Год постройки</t>
  </si>
  <si>
    <t>собствв. муниц.образования</t>
  </si>
  <si>
    <t xml:space="preserve">подвал в частной 
собственности </t>
  </si>
  <si>
    <t>площадь кровель, м2</t>
  </si>
  <si>
    <t>рулонные</t>
  </si>
  <si>
    <t>шиферные</t>
  </si>
  <si>
    <t>ж/бетонные</t>
  </si>
  <si>
    <t>стальные</t>
  </si>
  <si>
    <t>материалы</t>
  </si>
  <si>
    <t>стены</t>
  </si>
  <si>
    <t>перекрытия</t>
  </si>
  <si>
    <t>крыши</t>
  </si>
  <si>
    <t>придомовая территория, м2</t>
  </si>
  <si>
    <t>асфальтовое
покрытие</t>
  </si>
  <si>
    <t>отмостки</t>
  </si>
  <si>
    <t>детские и спортивные
площадки</t>
  </si>
  <si>
    <t>грунт</t>
  </si>
  <si>
    <t>зеленые
насаждения</t>
  </si>
  <si>
    <t>всего</t>
  </si>
  <si>
    <t>проезды</t>
  </si>
  <si>
    <t>тротуары</t>
  </si>
  <si>
    <t>газоны, деревья</t>
  </si>
  <si>
    <t>газоны, клумбы</t>
  </si>
  <si>
    <t>пан</t>
  </si>
  <si>
    <t>ж/б</t>
  </si>
  <si>
    <t>мяг</t>
  </si>
  <si>
    <t>кир</t>
  </si>
  <si>
    <t>п/нас</t>
  </si>
  <si>
    <t>шиф</t>
  </si>
  <si>
    <t>кбб</t>
  </si>
  <si>
    <t xml:space="preserve">к-во проживающих </t>
  </si>
  <si>
    <t>дер</t>
  </si>
  <si>
    <t>кирп</t>
  </si>
  <si>
    <t>мет</t>
  </si>
  <si>
    <t>разводка отопления</t>
  </si>
  <si>
    <t>наличие бойлера (*-имеется)</t>
  </si>
  <si>
    <t>чердак</t>
  </si>
  <si>
    <t>способ управления</t>
  </si>
  <si>
    <t>ук</t>
  </si>
  <si>
    <t>аренда собствен. МКД</t>
  </si>
  <si>
    <t>Адрес</t>
  </si>
  <si>
    <t>Объем здания, куб.м.</t>
  </si>
  <si>
    <t>Высота здания,м</t>
  </si>
  <si>
    <t>площадь подвала м2</t>
  </si>
  <si>
    <t>% износа на 01.01.05</t>
  </si>
  <si>
    <t xml:space="preserve">кадастровая пл-дь земельного участка </t>
  </si>
  <si>
    <t>площадь мест общего пользования (п.9,10,11)</t>
  </si>
  <si>
    <t>Итого: пл-дь жилых и нежил. помещений м2 (п.17+п.18)</t>
  </si>
  <si>
    <t>общая полезная площадь дома (по тех.паспорту,не брать в расчет)</t>
  </si>
  <si>
    <t>ВСЕГО: общая площадь дома м2 (п.9,10,11,12,17,18)</t>
  </si>
  <si>
    <t>тротуары, входа в подъезды</t>
  </si>
  <si>
    <t>изменения в придомовой територии на 01.04.2014г</t>
  </si>
  <si>
    <t>Вагоностроительная 36</t>
  </si>
  <si>
    <t>Перечень и характеристика жилых домов   ООО "Новогорское ЖКХ"  на 01.03.2014г.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</si>
</sst>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0000"/>
  </numFmts>
  <fonts count="58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7"/>
      <color indexed="5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sz val="10"/>
      <color indexed="10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Arial"/>
      <family val="2"/>
    </font>
    <font>
      <b/>
      <sz val="7"/>
      <color rgb="FFFF0000"/>
      <name val="Arial"/>
      <family val="2"/>
    </font>
    <font>
      <sz val="10"/>
      <color rgb="FFFF0000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33" borderId="10" xfId="54" applyFont="1" applyFill="1" applyBorder="1">
      <alignment/>
      <protection/>
    </xf>
    <xf numFmtId="0" fontId="1" fillId="33" borderId="10" xfId="54" applyFont="1" applyFill="1" applyBorder="1" applyAlignment="1">
      <alignment horizontal="center"/>
      <protection/>
    </xf>
    <xf numFmtId="0" fontId="1" fillId="0" borderId="10" xfId="54" applyFont="1" applyFill="1" applyBorder="1">
      <alignment/>
      <protection/>
    </xf>
    <xf numFmtId="0" fontId="52" fillId="34" borderId="10" xfId="0" applyFont="1" applyFill="1" applyBorder="1" applyAlignment="1">
      <alignment/>
    </xf>
    <xf numFmtId="0" fontId="52" fillId="0" borderId="10" xfId="0" applyFont="1" applyBorder="1" applyAlignment="1">
      <alignment/>
    </xf>
    <xf numFmtId="0" fontId="3" fillId="0" borderId="11" xfId="54" applyFont="1" applyFill="1" applyBorder="1" applyAlignment="1">
      <alignment horizontal="center" vertical="justify" textRotation="90" wrapText="1"/>
      <protection/>
    </xf>
    <xf numFmtId="0" fontId="1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172" fontId="1" fillId="34" borderId="10" xfId="54" applyNumberFormat="1" applyFont="1" applyFill="1" applyBorder="1" applyAlignment="1">
      <alignment horizontal="right"/>
      <protection/>
    </xf>
    <xf numFmtId="0" fontId="0" fillId="0" borderId="10" xfId="0" applyBorder="1" applyAlignment="1">
      <alignment/>
    </xf>
    <xf numFmtId="0" fontId="3" fillId="0" borderId="10" xfId="54" applyFont="1" applyBorder="1" applyAlignment="1">
      <alignment horizontal="center"/>
      <protection/>
    </xf>
    <xf numFmtId="0" fontId="3" fillId="0" borderId="11" xfId="54" applyFont="1" applyFill="1" applyBorder="1" applyAlignment="1">
      <alignment horizontal="center" textRotation="90" wrapText="1"/>
      <protection/>
    </xf>
    <xf numFmtId="0" fontId="3" fillId="0" borderId="11" xfId="54" applyFont="1" applyFill="1" applyBorder="1" applyAlignment="1">
      <alignment horizontal="center" vertical="center" textRotation="90" wrapText="1"/>
      <protection/>
    </xf>
    <xf numFmtId="0" fontId="3" fillId="33" borderId="10" xfId="54" applyFont="1" applyFill="1" applyBorder="1" applyAlignment="1">
      <alignment horizontal="center" textRotation="90"/>
      <protection/>
    </xf>
    <xf numFmtId="0" fontId="3" fillId="0" borderId="10" xfId="54" applyFont="1" applyBorder="1" applyAlignment="1">
      <alignment horizontal="center" wrapText="1"/>
      <protection/>
    </xf>
    <xf numFmtId="0" fontId="3" fillId="0" borderId="10" xfId="54" applyFont="1" applyFill="1" applyBorder="1" applyAlignment="1">
      <alignment horizont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34" borderId="10" xfId="54" applyFont="1" applyFill="1" applyBorder="1" applyAlignment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0" xfId="54" applyFont="1" applyFill="1" applyBorder="1">
      <alignment/>
      <protection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/>
    </xf>
    <xf numFmtId="0" fontId="53" fillId="0" borderId="10" xfId="0" applyFont="1" applyBorder="1" applyAlignment="1">
      <alignment/>
    </xf>
    <xf numFmtId="0" fontId="54" fillId="0" borderId="0" xfId="0" applyFont="1" applyFill="1" applyAlignment="1">
      <alignment/>
    </xf>
    <xf numFmtId="172" fontId="9" fillId="33" borderId="10" xfId="54" applyNumberFormat="1" applyFont="1" applyFill="1" applyBorder="1">
      <alignment/>
      <protection/>
    </xf>
    <xf numFmtId="0" fontId="3" fillId="0" borderId="12" xfId="0" applyFont="1" applyBorder="1" applyAlignment="1">
      <alignment/>
    </xf>
    <xf numFmtId="0" fontId="1" fillId="34" borderId="10" xfId="54" applyFont="1" applyFill="1" applyBorder="1" applyAlignment="1">
      <alignment horizontal="center"/>
      <protection/>
    </xf>
    <xf numFmtId="0" fontId="1" fillId="0" borderId="13" xfId="0" applyFont="1" applyFill="1" applyBorder="1" applyAlignment="1">
      <alignment/>
    </xf>
    <xf numFmtId="0" fontId="52" fillId="33" borderId="10" xfId="54" applyFont="1" applyFill="1" applyBorder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54" fillId="34" borderId="0" xfId="0" applyFont="1" applyFill="1" applyAlignment="1">
      <alignment/>
    </xf>
    <xf numFmtId="0" fontId="3" fillId="34" borderId="10" xfId="54" applyFont="1" applyFill="1" applyBorder="1" applyAlignment="1">
      <alignment horizontal="center"/>
      <protection/>
    </xf>
    <xf numFmtId="0" fontId="3" fillId="34" borderId="11" xfId="54" applyFont="1" applyFill="1" applyBorder="1" applyAlignment="1">
      <alignment horizontal="center" vertical="justify" textRotation="90"/>
      <protection/>
    </xf>
    <xf numFmtId="0" fontId="1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3" fillId="34" borderId="15" xfId="54" applyFont="1" applyFill="1" applyBorder="1" applyAlignment="1">
      <alignment horizontal="center" textRotation="90" wrapText="1"/>
      <protection/>
    </xf>
    <xf numFmtId="0" fontId="3" fillId="34" borderId="11" xfId="54" applyFont="1" applyFill="1" applyBorder="1" applyAlignment="1">
      <alignment horizontal="center" textRotation="90" wrapText="1"/>
      <protection/>
    </xf>
    <xf numFmtId="172" fontId="52" fillId="34" borderId="10" xfId="54" applyNumberFormat="1" applyFont="1" applyFill="1" applyBorder="1">
      <alignment/>
      <protection/>
    </xf>
    <xf numFmtId="0" fontId="3" fillId="34" borderId="12" xfId="0" applyFont="1" applyFill="1" applyBorder="1" applyAlignment="1">
      <alignment/>
    </xf>
    <xf numFmtId="0" fontId="55" fillId="34" borderId="10" xfId="0" applyFont="1" applyFill="1" applyBorder="1" applyAlignment="1">
      <alignment/>
    </xf>
    <xf numFmtId="172" fontId="55" fillId="34" borderId="10" xfId="54" applyNumberFormat="1" applyFont="1" applyFill="1" applyBorder="1">
      <alignment/>
      <protection/>
    </xf>
    <xf numFmtId="0" fontId="56" fillId="34" borderId="10" xfId="0" applyFont="1" applyFill="1" applyBorder="1" applyAlignment="1">
      <alignment/>
    </xf>
    <xf numFmtId="0" fontId="0" fillId="34" borderId="0" xfId="0" applyFont="1" applyFill="1" applyAlignment="1">
      <alignment/>
    </xf>
    <xf numFmtId="0" fontId="53" fillId="34" borderId="10" xfId="54" applyFont="1" applyFill="1" applyBorder="1" applyAlignment="1">
      <alignment horizontal="center" wrapText="1"/>
      <protection/>
    </xf>
    <xf numFmtId="0" fontId="57" fillId="34" borderId="12" xfId="0" applyFont="1" applyFill="1" applyBorder="1" applyAlignment="1">
      <alignment horizontal="center"/>
    </xf>
    <xf numFmtId="0" fontId="53" fillId="34" borderId="10" xfId="0" applyFont="1" applyFill="1" applyBorder="1" applyAlignment="1">
      <alignment/>
    </xf>
    <xf numFmtId="0" fontId="52" fillId="33" borderId="10" xfId="55" applyFont="1" applyFill="1" applyBorder="1">
      <alignment/>
      <protection/>
    </xf>
    <xf numFmtId="0" fontId="52" fillId="0" borderId="0" xfId="0" applyFont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vertical="top" wrapText="1"/>
    </xf>
    <xf numFmtId="0" fontId="2" fillId="34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34" borderId="10" xfId="54" applyFont="1" applyFill="1" applyBorder="1" applyAlignment="1">
      <alignment horizontal="center" textRotation="90" wrapText="1"/>
      <protection/>
    </xf>
    <xf numFmtId="0" fontId="10" fillId="33" borderId="10" xfId="54" applyFont="1" applyFill="1" applyBorder="1" applyAlignment="1">
      <alignment horizontal="center" textRotation="90"/>
      <protection/>
    </xf>
    <xf numFmtId="0" fontId="10" fillId="33" borderId="10" xfId="54" applyFont="1" applyFill="1" applyBorder="1" applyAlignment="1">
      <alignment horizontal="center" textRotation="90" wrapText="1"/>
      <protection/>
    </xf>
    <xf numFmtId="0" fontId="3" fillId="35" borderId="10" xfId="54" applyFont="1" applyFill="1" applyBorder="1" applyAlignment="1">
      <alignment horizontal="center" wrapText="1"/>
      <protection/>
    </xf>
    <xf numFmtId="0" fontId="1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0" fillId="35" borderId="0" xfId="0" applyFill="1" applyAlignment="1">
      <alignment/>
    </xf>
    <xf numFmtId="0" fontId="3" fillId="0" borderId="15" xfId="54" applyFont="1" applyBorder="1" applyAlignment="1">
      <alignment horizontal="center" textRotation="90"/>
      <protection/>
    </xf>
    <xf numFmtId="0" fontId="3" fillId="0" borderId="11" xfId="54" applyFont="1" applyBorder="1" applyAlignment="1">
      <alignment horizontal="center" textRotation="90"/>
      <protection/>
    </xf>
    <xf numFmtId="0" fontId="3" fillId="34" borderId="10" xfId="54" applyFont="1" applyFill="1" applyBorder="1" applyAlignment="1">
      <alignment horizontal="center" textRotation="90"/>
      <protection/>
    </xf>
    <xf numFmtId="0" fontId="3" fillId="0" borderId="15" xfId="54" applyFont="1" applyBorder="1" applyAlignment="1">
      <alignment horizontal="center" textRotation="90" wrapText="1"/>
      <protection/>
    </xf>
    <xf numFmtId="0" fontId="3" fillId="0" borderId="13" xfId="54" applyFont="1" applyBorder="1" applyAlignment="1">
      <alignment horizontal="center" textRotation="90" wrapText="1"/>
      <protection/>
    </xf>
    <xf numFmtId="0" fontId="3" fillId="0" borderId="11" xfId="54" applyFont="1" applyBorder="1" applyAlignment="1">
      <alignment horizontal="center" textRotation="90" wrapText="1"/>
      <protection/>
    </xf>
    <xf numFmtId="0" fontId="3" fillId="0" borderId="13" xfId="54" applyFont="1" applyBorder="1" applyAlignment="1">
      <alignment horizontal="center" textRotation="90"/>
      <protection/>
    </xf>
    <xf numFmtId="0" fontId="3" fillId="0" borderId="15" xfId="54" applyFont="1" applyFill="1" applyBorder="1" applyAlignment="1">
      <alignment horizontal="center" textRotation="90" wrapText="1"/>
      <protection/>
    </xf>
    <xf numFmtId="0" fontId="3" fillId="0" borderId="13" xfId="54" applyFont="1" applyFill="1" applyBorder="1" applyAlignment="1">
      <alignment horizontal="center" textRotation="90" wrapText="1"/>
      <protection/>
    </xf>
    <xf numFmtId="0" fontId="3" fillId="0" borderId="11" xfId="54" applyFont="1" applyFill="1" applyBorder="1" applyAlignment="1">
      <alignment horizontal="center" textRotation="90" wrapText="1"/>
      <protection/>
    </xf>
    <xf numFmtId="0" fontId="3" fillId="0" borderId="16" xfId="54" applyFont="1" applyBorder="1" applyAlignment="1">
      <alignment horizontal="center"/>
      <protection/>
    </xf>
    <xf numFmtId="0" fontId="3" fillId="0" borderId="12" xfId="54" applyFont="1" applyBorder="1" applyAlignment="1">
      <alignment horizontal="center"/>
      <protection/>
    </xf>
    <xf numFmtId="0" fontId="3" fillId="0" borderId="14" xfId="54" applyFont="1" applyBorder="1" applyAlignment="1">
      <alignment horizontal="center"/>
      <protection/>
    </xf>
    <xf numFmtId="0" fontId="3" fillId="0" borderId="10" xfId="54" applyFont="1" applyFill="1" applyBorder="1" applyAlignment="1">
      <alignment horizontal="center"/>
      <protection/>
    </xf>
    <xf numFmtId="0" fontId="3" fillId="34" borderId="15" xfId="54" applyFont="1" applyFill="1" applyBorder="1" applyAlignment="1">
      <alignment horizontal="center" textRotation="90" wrapText="1"/>
      <protection/>
    </xf>
    <xf numFmtId="0" fontId="3" fillId="34" borderId="11" xfId="54" applyFont="1" applyFill="1" applyBorder="1" applyAlignment="1">
      <alignment horizontal="center" textRotation="90" wrapText="1"/>
      <protection/>
    </xf>
    <xf numFmtId="0" fontId="3" fillId="34" borderId="10" xfId="54" applyFont="1" applyFill="1" applyBorder="1" applyAlignment="1">
      <alignment horizontal="center" textRotation="90" wrapText="1"/>
      <protection/>
    </xf>
    <xf numFmtId="0" fontId="53" fillId="34" borderId="15" xfId="54" applyFont="1" applyFill="1" applyBorder="1" applyAlignment="1">
      <alignment horizontal="center" textRotation="90" wrapText="1"/>
      <protection/>
    </xf>
    <xf numFmtId="0" fontId="53" fillId="34" borderId="11" xfId="54" applyFont="1" applyFill="1" applyBorder="1" applyAlignment="1">
      <alignment horizontal="center" textRotation="90" wrapText="1"/>
      <protection/>
    </xf>
    <xf numFmtId="0" fontId="8" fillId="0" borderId="1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34" borderId="15" xfId="54" applyFont="1" applyFill="1" applyBorder="1" applyAlignment="1">
      <alignment horizontal="center" textRotation="90"/>
      <protection/>
    </xf>
    <xf numFmtId="0" fontId="3" fillId="34" borderId="11" xfId="54" applyFont="1" applyFill="1" applyBorder="1" applyAlignment="1">
      <alignment horizontal="center" textRotation="90"/>
      <protection/>
    </xf>
    <xf numFmtId="0" fontId="3" fillId="33" borderId="16" xfId="54" applyFont="1" applyFill="1" applyBorder="1" applyAlignment="1">
      <alignment horizontal="center" wrapText="1"/>
      <protection/>
    </xf>
    <xf numFmtId="0" fontId="3" fillId="33" borderId="14" xfId="54" applyFont="1" applyFill="1" applyBorder="1" applyAlignment="1">
      <alignment horizontal="center" wrapText="1"/>
      <protection/>
    </xf>
    <xf numFmtId="0" fontId="10" fillId="34" borderId="16" xfId="54" applyFont="1" applyFill="1" applyBorder="1" applyAlignment="1">
      <alignment horizontal="center"/>
      <protection/>
    </xf>
    <xf numFmtId="0" fontId="10" fillId="34" borderId="12" xfId="54" applyFont="1" applyFill="1" applyBorder="1" applyAlignment="1">
      <alignment horizontal="center"/>
      <protection/>
    </xf>
    <xf numFmtId="0" fontId="3" fillId="34" borderId="13" xfId="54" applyFont="1" applyFill="1" applyBorder="1" applyAlignment="1">
      <alignment horizontal="center" textRotation="90" wrapText="1"/>
      <protection/>
    </xf>
    <xf numFmtId="0" fontId="3" fillId="34" borderId="16" xfId="54" applyFont="1" applyFill="1" applyBorder="1" applyAlignment="1">
      <alignment horizontal="center"/>
      <protection/>
    </xf>
    <xf numFmtId="0" fontId="3" fillId="34" borderId="12" xfId="54" applyFont="1" applyFill="1" applyBorder="1" applyAlignment="1">
      <alignment horizontal="center"/>
      <protection/>
    </xf>
    <xf numFmtId="0" fontId="3" fillId="34" borderId="14" xfId="54" applyFont="1" applyFill="1" applyBorder="1" applyAlignment="1">
      <alignment horizontal="center"/>
      <protection/>
    </xf>
    <xf numFmtId="172" fontId="3" fillId="34" borderId="15" xfId="0" applyNumberFormat="1" applyFont="1" applyFill="1" applyBorder="1" applyAlignment="1">
      <alignment horizontal="center" vertical="center" textRotation="90" wrapText="1"/>
    </xf>
    <xf numFmtId="172" fontId="3" fillId="34" borderId="13" xfId="0" applyNumberFormat="1" applyFont="1" applyFill="1" applyBorder="1" applyAlignment="1">
      <alignment horizontal="center" vertical="center" textRotation="90" wrapText="1"/>
    </xf>
    <xf numFmtId="172" fontId="3" fillId="34" borderId="11" xfId="0" applyNumberFormat="1" applyFont="1" applyFill="1" applyBorder="1" applyAlignment="1">
      <alignment horizontal="center" vertical="center" textRotation="90" wrapText="1"/>
    </xf>
    <xf numFmtId="0" fontId="3" fillId="34" borderId="15" xfId="0" applyFont="1" applyFill="1" applyBorder="1" applyAlignment="1">
      <alignment horizontal="center" textRotation="90"/>
    </xf>
    <xf numFmtId="0" fontId="3" fillId="34" borderId="11" xfId="0" applyFont="1" applyFill="1" applyBorder="1" applyAlignment="1">
      <alignment horizontal="center" textRotation="90"/>
    </xf>
    <xf numFmtId="0" fontId="10" fillId="33" borderId="16" xfId="54" applyFont="1" applyFill="1" applyBorder="1" applyAlignment="1">
      <alignment horizontal="center" wrapText="1"/>
      <protection/>
    </xf>
    <xf numFmtId="0" fontId="10" fillId="33" borderId="14" xfId="54" applyFont="1" applyFill="1" applyBorder="1" applyAlignment="1">
      <alignment horizontal="center" wrapText="1"/>
      <protection/>
    </xf>
    <xf numFmtId="0" fontId="10" fillId="34" borderId="15" xfId="54" applyFont="1" applyFill="1" applyBorder="1" applyAlignment="1">
      <alignment horizontal="center" textRotation="90"/>
      <protection/>
    </xf>
    <xf numFmtId="0" fontId="10" fillId="34" borderId="11" xfId="54" applyFont="1" applyFill="1" applyBorder="1" applyAlignment="1">
      <alignment horizontal="center" textRotation="90"/>
      <protection/>
    </xf>
    <xf numFmtId="0" fontId="10" fillId="34" borderId="15" xfId="54" applyFont="1" applyFill="1" applyBorder="1" applyAlignment="1">
      <alignment horizontal="center" textRotation="90" wrapText="1"/>
      <protection/>
    </xf>
    <xf numFmtId="0" fontId="10" fillId="34" borderId="11" xfId="54" applyFont="1" applyFill="1" applyBorder="1" applyAlignment="1">
      <alignment horizontal="center" textRotation="90" wrapText="1"/>
      <protection/>
    </xf>
    <xf numFmtId="0" fontId="3" fillId="34" borderId="16" xfId="54" applyFont="1" applyFill="1" applyBorder="1" applyAlignment="1">
      <alignment horizontal="center" wrapText="1"/>
      <protection/>
    </xf>
    <xf numFmtId="0" fontId="3" fillId="34" borderId="14" xfId="54" applyFont="1" applyFill="1" applyBorder="1" applyAlignment="1">
      <alignment horizontal="center" wrapText="1"/>
      <protection/>
    </xf>
    <xf numFmtId="0" fontId="8" fillId="33" borderId="16" xfId="54" applyFont="1" applyFill="1" applyBorder="1" applyAlignment="1">
      <alignment horizontal="center" wrapText="1"/>
      <protection/>
    </xf>
    <xf numFmtId="0" fontId="8" fillId="33" borderId="14" xfId="54" applyFont="1" applyFill="1" applyBorder="1" applyAlignment="1">
      <alignment horizontal="center" wrapText="1"/>
      <protection/>
    </xf>
    <xf numFmtId="0" fontId="10" fillId="34" borderId="17" xfId="54" applyFont="1" applyFill="1" applyBorder="1" applyAlignment="1">
      <alignment horizontal="center" textRotation="90"/>
      <protection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3" fillId="0" borderId="10" xfId="54" applyFont="1" applyFill="1" applyBorder="1" applyAlignment="1">
      <alignment horizontal="center" textRotation="90"/>
      <protection/>
    </xf>
    <xf numFmtId="0" fontId="3" fillId="0" borderId="15" xfId="54" applyFont="1" applyFill="1" applyBorder="1" applyAlignment="1">
      <alignment horizontal="center" textRotation="90"/>
      <protection/>
    </xf>
    <xf numFmtId="0" fontId="3" fillId="34" borderId="15" xfId="0" applyNumberFormat="1" applyFont="1" applyFill="1" applyBorder="1" applyAlignment="1">
      <alignment horizontal="center" vertical="center" textRotation="90" wrapText="1"/>
    </xf>
    <xf numFmtId="0" fontId="3" fillId="34" borderId="13" xfId="0" applyNumberFormat="1" applyFont="1" applyFill="1" applyBorder="1" applyAlignment="1">
      <alignment horizontal="center" vertical="center" textRotation="90" wrapText="1"/>
    </xf>
    <xf numFmtId="0" fontId="3" fillId="34" borderId="11" xfId="0" applyNumberFormat="1" applyFont="1" applyFill="1" applyBorder="1" applyAlignment="1">
      <alignment horizontal="center" vertical="center" textRotation="90" wrapText="1"/>
    </xf>
    <xf numFmtId="0" fontId="3" fillId="34" borderId="16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8" fillId="35" borderId="15" xfId="54" applyFont="1" applyFill="1" applyBorder="1" applyAlignment="1">
      <alignment horizontal="center" textRotation="90" wrapText="1"/>
      <protection/>
    </xf>
    <xf numFmtId="0" fontId="8" fillId="35" borderId="11" xfId="54" applyFont="1" applyFill="1" applyBorder="1" applyAlignment="1">
      <alignment horizontal="center" textRotation="90" wrapText="1"/>
      <protection/>
    </xf>
    <xf numFmtId="172" fontId="3" fillId="0" borderId="15" xfId="0" applyNumberFormat="1" applyFont="1" applyBorder="1" applyAlignment="1">
      <alignment horizontal="center" vertical="center" textRotation="90" wrapText="1"/>
    </xf>
    <xf numFmtId="172" fontId="8" fillId="0" borderId="13" xfId="0" applyNumberFormat="1" applyFont="1" applyBorder="1" applyAlignment="1">
      <alignment horizontal="center" vertical="center" textRotation="90" wrapText="1"/>
    </xf>
    <xf numFmtId="172" fontId="8" fillId="0" borderId="11" xfId="0" applyNumberFormat="1" applyFont="1" applyBorder="1" applyAlignment="1">
      <alignment horizontal="center" vertical="center" textRotation="90" wrapText="1"/>
    </xf>
    <xf numFmtId="0" fontId="3" fillId="34" borderId="15" xfId="0" applyFont="1" applyFill="1" applyBorder="1" applyAlignment="1">
      <alignment horizontal="center" textRotation="90" wrapText="1"/>
    </xf>
    <xf numFmtId="0" fontId="3" fillId="34" borderId="13" xfId="0" applyFont="1" applyFill="1" applyBorder="1" applyAlignment="1">
      <alignment horizontal="center" textRotation="90" wrapText="1"/>
    </xf>
    <xf numFmtId="0" fontId="3" fillId="34" borderId="11" xfId="0" applyFont="1" applyFill="1" applyBorder="1" applyAlignment="1">
      <alignment horizontal="center" textRotation="90" wrapText="1"/>
    </xf>
    <xf numFmtId="0" fontId="10" fillId="34" borderId="13" xfId="54" applyFont="1" applyFill="1" applyBorder="1" applyAlignment="1">
      <alignment horizontal="center" textRotation="90" wrapText="1"/>
      <protection/>
    </xf>
    <xf numFmtId="0" fontId="11" fillId="0" borderId="17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" fillId="33" borderId="16" xfId="54" applyFont="1" applyFill="1" applyBorder="1" applyAlignment="1">
      <alignment horizontal="center"/>
      <protection/>
    </xf>
    <xf numFmtId="0" fontId="1" fillId="33" borderId="12" xfId="54" applyFont="1" applyFill="1" applyBorder="1" applyAlignment="1">
      <alignment horizontal="center"/>
      <protection/>
    </xf>
    <xf numFmtId="0" fontId="1" fillId="33" borderId="14" xfId="54" applyFont="1" applyFill="1" applyBorder="1" applyAlignment="1">
      <alignment horizontal="center"/>
      <protection/>
    </xf>
    <xf numFmtId="0" fontId="0" fillId="0" borderId="19" xfId="0" applyFont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Обычный_Лист1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28"/>
  <sheetViews>
    <sheetView tabSelected="1" zoomScale="98" zoomScaleNormal="98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N12" sqref="N12"/>
    </sheetView>
  </sheetViews>
  <sheetFormatPr defaultColWidth="9.140625" defaultRowHeight="12.75"/>
  <cols>
    <col min="1" max="1" width="3.28125" style="1" customWidth="1"/>
    <col min="2" max="2" width="13.8515625" style="0" customWidth="1"/>
    <col min="3" max="3" width="3.00390625" style="0" customWidth="1"/>
    <col min="4" max="4" width="3.7109375" style="2" customWidth="1"/>
    <col min="5" max="6" width="3.00390625" style="0" customWidth="1"/>
    <col min="7" max="7" width="4.00390625" style="0" customWidth="1"/>
    <col min="8" max="8" width="2.140625" style="0" customWidth="1"/>
    <col min="9" max="9" width="4.57421875" style="28" customWidth="1"/>
    <col min="10" max="10" width="4.28125" style="0" customWidth="1"/>
    <col min="11" max="11" width="3.00390625" style="0" customWidth="1"/>
    <col min="12" max="12" width="7.140625" style="47" customWidth="1"/>
    <col min="13" max="13" width="5.57421875" style="2" customWidth="1"/>
    <col min="14" max="14" width="5.421875" style="2" customWidth="1"/>
    <col min="15" max="15" width="6.28125" style="2" customWidth="1"/>
    <col min="16" max="16" width="4.28125" style="2" customWidth="1"/>
    <col min="17" max="17" width="6.57421875" style="55" customWidth="1"/>
    <col min="18" max="18" width="5.140625" style="28" customWidth="1"/>
    <col min="19" max="19" width="6.140625" style="28" customWidth="1"/>
    <col min="20" max="20" width="5.140625" style="28" customWidth="1"/>
    <col min="21" max="21" width="6.00390625" style="74" customWidth="1"/>
    <col min="22" max="22" width="6.140625" style="42" customWidth="1"/>
    <col min="23" max="23" width="6.28125" style="42" customWidth="1"/>
    <col min="24" max="24" width="5.421875" style="42" customWidth="1"/>
    <col min="25" max="25" width="3.57421875" style="34" customWidth="1"/>
    <col min="26" max="26" width="2.7109375" style="66" customWidth="1"/>
    <col min="27" max="27" width="2.8515625" style="66" customWidth="1"/>
    <col min="28" max="28" width="5.00390625" style="66" customWidth="1"/>
    <col min="29" max="29" width="2.8515625" style="66" customWidth="1"/>
    <col min="30" max="31" width="4.8515625" style="66" customWidth="1"/>
    <col min="32" max="32" width="4.7109375" style="28" customWidth="1"/>
    <col min="33" max="33" width="4.00390625" style="28" customWidth="1"/>
    <col min="34" max="34" width="4.7109375" style="28" customWidth="1"/>
    <col min="35" max="35" width="5.00390625" style="28" customWidth="1"/>
    <col min="36" max="36" width="2.7109375" style="28" customWidth="1"/>
    <col min="37" max="37" width="4.00390625" style="28" customWidth="1"/>
    <col min="38" max="38" width="6.140625" style="28" customWidth="1"/>
    <col min="39" max="39" width="4.57421875" style="0" customWidth="1"/>
    <col min="40" max="40" width="5.28125" style="0" customWidth="1"/>
    <col min="41" max="41" width="4.57421875" style="0" customWidth="1"/>
    <col min="42" max="42" width="4.7109375" style="0" customWidth="1"/>
    <col min="43" max="43" width="5.8515625" style="0" customWidth="1"/>
    <col min="44" max="44" width="6.28125" style="0" customWidth="1"/>
    <col min="45" max="45" width="4.28125" style="0" customWidth="1"/>
    <col min="46" max="46" width="6.57421875" style="0" customWidth="1"/>
    <col min="47" max="47" width="3.7109375" style="0" customWidth="1"/>
    <col min="48" max="48" width="5.140625" style="0" customWidth="1"/>
    <col min="49" max="49" width="3.57421875" style="0" customWidth="1"/>
    <col min="50" max="50" width="5.421875" style="0" customWidth="1"/>
    <col min="51" max="53" width="9.140625" style="0" customWidth="1"/>
  </cols>
  <sheetData>
    <row r="1" spans="1:50" ht="11.25" customHeight="1">
      <c r="A1" s="122" t="s">
        <v>86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</row>
    <row r="2" spans="1:50" ht="16.5" customHeight="1">
      <c r="A2" s="78" t="s">
        <v>0</v>
      </c>
      <c r="B2" s="75" t="s">
        <v>1</v>
      </c>
      <c r="C2" s="78" t="s">
        <v>2</v>
      </c>
      <c r="D2" s="82" t="s">
        <v>33</v>
      </c>
      <c r="E2" s="85" t="s">
        <v>7</v>
      </c>
      <c r="F2" s="86"/>
      <c r="G2" s="86"/>
      <c r="H2" s="87"/>
      <c r="I2" s="85" t="s">
        <v>8</v>
      </c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  <c r="W2" s="126" t="s">
        <v>74</v>
      </c>
      <c r="X2" s="106" t="s">
        <v>75</v>
      </c>
      <c r="Y2" s="133" t="s">
        <v>77</v>
      </c>
      <c r="Z2" s="117" t="s">
        <v>9</v>
      </c>
      <c r="AA2" s="118"/>
      <c r="AB2" s="129" t="s">
        <v>10</v>
      </c>
      <c r="AC2" s="130"/>
      <c r="AD2" s="136" t="s">
        <v>11</v>
      </c>
      <c r="AE2" s="103" t="s">
        <v>36</v>
      </c>
      <c r="AF2" s="104"/>
      <c r="AG2" s="104"/>
      <c r="AH2" s="105"/>
      <c r="AI2" s="103" t="s">
        <v>41</v>
      </c>
      <c r="AJ2" s="104"/>
      <c r="AK2" s="105"/>
      <c r="AL2" s="89" t="s">
        <v>78</v>
      </c>
      <c r="AM2" s="103" t="s">
        <v>45</v>
      </c>
      <c r="AN2" s="104"/>
      <c r="AO2" s="104"/>
      <c r="AP2" s="104"/>
      <c r="AQ2" s="104"/>
      <c r="AR2" s="104"/>
      <c r="AS2" s="104"/>
      <c r="AT2" s="105"/>
      <c r="AU2" s="124" t="s">
        <v>63</v>
      </c>
      <c r="AV2" s="124" t="s">
        <v>67</v>
      </c>
      <c r="AW2" s="124" t="s">
        <v>68</v>
      </c>
      <c r="AX2" s="124" t="s">
        <v>70</v>
      </c>
    </row>
    <row r="3" spans="1:50" ht="16.5" customHeight="1">
      <c r="A3" s="79"/>
      <c r="B3" s="81"/>
      <c r="C3" s="79"/>
      <c r="D3" s="83"/>
      <c r="E3" s="75" t="s">
        <v>12</v>
      </c>
      <c r="F3" s="75" t="s">
        <v>13</v>
      </c>
      <c r="G3" s="75" t="s">
        <v>14</v>
      </c>
      <c r="H3" s="75" t="s">
        <v>15</v>
      </c>
      <c r="I3" s="77" t="s">
        <v>16</v>
      </c>
      <c r="J3" s="75" t="s">
        <v>17</v>
      </c>
      <c r="K3" s="75" t="s">
        <v>15</v>
      </c>
      <c r="L3" s="88" t="s">
        <v>76</v>
      </c>
      <c r="M3" s="88"/>
      <c r="N3" s="88"/>
      <c r="O3" s="88"/>
      <c r="P3" s="88"/>
      <c r="Q3" s="89" t="s">
        <v>24</v>
      </c>
      <c r="R3" s="91" t="s">
        <v>19</v>
      </c>
      <c r="S3" s="48"/>
      <c r="T3" s="89" t="s">
        <v>79</v>
      </c>
      <c r="U3" s="131" t="s">
        <v>82</v>
      </c>
      <c r="V3" s="92" t="s">
        <v>81</v>
      </c>
      <c r="W3" s="127"/>
      <c r="X3" s="107"/>
      <c r="Y3" s="134"/>
      <c r="Z3" s="109" t="s">
        <v>20</v>
      </c>
      <c r="AA3" s="109" t="s">
        <v>21</v>
      </c>
      <c r="AB3" s="109" t="s">
        <v>22</v>
      </c>
      <c r="AC3" s="109" t="s">
        <v>23</v>
      </c>
      <c r="AD3" s="137"/>
      <c r="AE3" s="96" t="s">
        <v>37</v>
      </c>
      <c r="AF3" s="96" t="s">
        <v>38</v>
      </c>
      <c r="AG3" s="96" t="s">
        <v>39</v>
      </c>
      <c r="AH3" s="96" t="s">
        <v>40</v>
      </c>
      <c r="AI3" s="96" t="s">
        <v>42</v>
      </c>
      <c r="AJ3" s="96" t="s">
        <v>43</v>
      </c>
      <c r="AK3" s="96" t="s">
        <v>44</v>
      </c>
      <c r="AL3" s="102"/>
      <c r="AM3" s="98" t="s">
        <v>46</v>
      </c>
      <c r="AN3" s="99"/>
      <c r="AO3" s="96" t="s">
        <v>47</v>
      </c>
      <c r="AP3" s="89" t="s">
        <v>48</v>
      </c>
      <c r="AQ3" s="96" t="s">
        <v>49</v>
      </c>
      <c r="AR3" s="98" t="s">
        <v>50</v>
      </c>
      <c r="AS3" s="99"/>
      <c r="AT3" s="96" t="s">
        <v>51</v>
      </c>
      <c r="AU3" s="124"/>
      <c r="AV3" s="124"/>
      <c r="AW3" s="124"/>
      <c r="AX3" s="124"/>
    </row>
    <row r="4" spans="1:50" ht="73.5" customHeight="1">
      <c r="A4" s="80"/>
      <c r="B4" s="76"/>
      <c r="C4" s="80"/>
      <c r="D4" s="84"/>
      <c r="E4" s="76"/>
      <c r="F4" s="76"/>
      <c r="G4" s="76"/>
      <c r="H4" s="76"/>
      <c r="I4" s="77"/>
      <c r="J4" s="76"/>
      <c r="K4" s="76"/>
      <c r="L4" s="44" t="s">
        <v>31</v>
      </c>
      <c r="M4" s="14" t="s">
        <v>32</v>
      </c>
      <c r="N4" s="21" t="s">
        <v>72</v>
      </c>
      <c r="O4" s="20" t="s">
        <v>35</v>
      </c>
      <c r="P4" s="20" t="s">
        <v>34</v>
      </c>
      <c r="Q4" s="90"/>
      <c r="R4" s="91"/>
      <c r="S4" s="49" t="s">
        <v>80</v>
      </c>
      <c r="T4" s="90"/>
      <c r="U4" s="132"/>
      <c r="V4" s="93"/>
      <c r="W4" s="128"/>
      <c r="X4" s="108"/>
      <c r="Y4" s="135"/>
      <c r="Z4" s="110"/>
      <c r="AA4" s="110"/>
      <c r="AB4" s="110"/>
      <c r="AC4" s="110"/>
      <c r="AD4" s="138"/>
      <c r="AE4" s="97"/>
      <c r="AF4" s="97"/>
      <c r="AG4" s="97"/>
      <c r="AH4" s="97"/>
      <c r="AI4" s="97"/>
      <c r="AJ4" s="97"/>
      <c r="AK4" s="97"/>
      <c r="AL4" s="90"/>
      <c r="AM4" s="22" t="s">
        <v>52</v>
      </c>
      <c r="AN4" s="68" t="s">
        <v>83</v>
      </c>
      <c r="AO4" s="97"/>
      <c r="AP4" s="90"/>
      <c r="AQ4" s="97"/>
      <c r="AR4" s="22" t="s">
        <v>54</v>
      </c>
      <c r="AS4" s="22" t="s">
        <v>55</v>
      </c>
      <c r="AT4" s="97"/>
      <c r="AU4" s="124"/>
      <c r="AV4" s="125"/>
      <c r="AW4" s="125"/>
      <c r="AX4" s="125"/>
    </row>
    <row r="5" spans="1:50" ht="11.25" customHeight="1">
      <c r="A5" s="23">
        <v>1</v>
      </c>
      <c r="B5" s="19">
        <v>2</v>
      </c>
      <c r="C5" s="23">
        <v>3</v>
      </c>
      <c r="D5" s="24">
        <v>4</v>
      </c>
      <c r="E5" s="19">
        <v>5</v>
      </c>
      <c r="F5" s="19">
        <v>6</v>
      </c>
      <c r="G5" s="19">
        <v>7</v>
      </c>
      <c r="H5" s="19">
        <v>8</v>
      </c>
      <c r="I5" s="43">
        <v>9</v>
      </c>
      <c r="J5" s="19">
        <v>10</v>
      </c>
      <c r="K5" s="19">
        <v>11</v>
      </c>
      <c r="L5" s="26">
        <v>12</v>
      </c>
      <c r="M5" s="24">
        <v>13</v>
      </c>
      <c r="N5" s="25">
        <v>14</v>
      </c>
      <c r="O5" s="24">
        <v>15</v>
      </c>
      <c r="P5" s="24">
        <v>16</v>
      </c>
      <c r="Q5" s="26">
        <v>17</v>
      </c>
      <c r="R5" s="26">
        <v>18</v>
      </c>
      <c r="S5" s="26">
        <v>19</v>
      </c>
      <c r="T5" s="26">
        <v>20</v>
      </c>
      <c r="U5" s="71">
        <v>21</v>
      </c>
      <c r="V5" s="56">
        <v>22</v>
      </c>
      <c r="W5" s="46">
        <v>23</v>
      </c>
      <c r="X5" s="46">
        <v>24</v>
      </c>
      <c r="Y5" s="27">
        <v>25</v>
      </c>
      <c r="Z5" s="46">
        <v>26</v>
      </c>
      <c r="AA5" s="46">
        <v>27</v>
      </c>
      <c r="AB5" s="46">
        <v>28</v>
      </c>
      <c r="AC5" s="61">
        <v>29</v>
      </c>
      <c r="AD5" s="61">
        <v>30</v>
      </c>
      <c r="AE5" s="16">
        <v>31</v>
      </c>
      <c r="AF5" s="16">
        <v>32</v>
      </c>
      <c r="AG5" s="16">
        <v>33</v>
      </c>
      <c r="AH5" s="16">
        <v>34</v>
      </c>
      <c r="AI5" s="16">
        <v>35</v>
      </c>
      <c r="AJ5" s="16">
        <v>36</v>
      </c>
      <c r="AK5" s="16">
        <v>37</v>
      </c>
      <c r="AL5" s="16">
        <v>38</v>
      </c>
      <c r="AM5" s="5">
        <v>39</v>
      </c>
      <c r="AN5" s="5">
        <v>40</v>
      </c>
      <c r="AO5" s="5">
        <v>41</v>
      </c>
      <c r="AP5" s="5">
        <v>42</v>
      </c>
      <c r="AQ5" s="5">
        <v>43</v>
      </c>
      <c r="AR5" s="5">
        <v>44</v>
      </c>
      <c r="AS5" s="5">
        <v>45</v>
      </c>
      <c r="AT5" s="5">
        <v>45</v>
      </c>
      <c r="AU5" s="8">
        <v>47</v>
      </c>
      <c r="AV5" s="27">
        <v>48</v>
      </c>
      <c r="AW5" s="67">
        <v>49</v>
      </c>
      <c r="AX5" s="8">
        <v>50</v>
      </c>
    </row>
    <row r="6" spans="1:50" ht="10.5" customHeight="1">
      <c r="A6" s="94" t="s">
        <v>30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57"/>
      <c r="W6" s="51"/>
      <c r="X6" s="51"/>
      <c r="Y6" s="36"/>
      <c r="Z6" s="51"/>
      <c r="AA6" s="51"/>
      <c r="AB6" s="51"/>
      <c r="AC6" s="51"/>
      <c r="AD6" s="62"/>
      <c r="AE6" s="63"/>
      <c r="AX6" s="41"/>
    </row>
    <row r="7" spans="1:50" ht="12.75">
      <c r="A7" s="3">
        <v>1</v>
      </c>
      <c r="B7" s="3" t="s">
        <v>3</v>
      </c>
      <c r="C7" s="3">
        <v>2</v>
      </c>
      <c r="D7" s="7">
        <v>1988</v>
      </c>
      <c r="E7" s="4">
        <v>5</v>
      </c>
      <c r="F7" s="4">
        <v>4</v>
      </c>
      <c r="G7" s="4">
        <v>60</v>
      </c>
      <c r="H7" s="6">
        <v>0</v>
      </c>
      <c r="I7" s="29">
        <v>360</v>
      </c>
      <c r="J7" s="4">
        <v>0</v>
      </c>
      <c r="K7" s="4">
        <v>0</v>
      </c>
      <c r="L7" s="40">
        <v>839</v>
      </c>
      <c r="M7" s="7">
        <v>839</v>
      </c>
      <c r="N7" s="7">
        <v>0</v>
      </c>
      <c r="O7" s="7">
        <v>0</v>
      </c>
      <c r="P7" s="7">
        <v>0</v>
      </c>
      <c r="Q7" s="15">
        <v>3106.3</v>
      </c>
      <c r="R7" s="29">
        <v>0</v>
      </c>
      <c r="S7" s="29">
        <f>Q7:Q23+R7:R23</f>
        <v>3106.3</v>
      </c>
      <c r="T7" s="29">
        <f>I7:I23+J7:J23+K7:K23</f>
        <v>360</v>
      </c>
      <c r="U7" s="72">
        <f>I7+J7+K7+L7+Q7+R7</f>
        <v>4305.3</v>
      </c>
      <c r="V7" s="12">
        <v>3103.5</v>
      </c>
      <c r="W7" s="52">
        <v>11914</v>
      </c>
      <c r="X7" s="52">
        <v>16.2</v>
      </c>
      <c r="Y7" s="13"/>
      <c r="Z7" s="29" t="s">
        <v>25</v>
      </c>
      <c r="AA7" s="29" t="s">
        <v>26</v>
      </c>
      <c r="AB7" s="29" t="s">
        <v>27</v>
      </c>
      <c r="AC7" s="29" t="s">
        <v>28</v>
      </c>
      <c r="AD7" s="29" t="s">
        <v>22</v>
      </c>
      <c r="AE7" s="32">
        <v>923</v>
      </c>
      <c r="AF7" s="32">
        <v>0</v>
      </c>
      <c r="AG7" s="29">
        <v>0</v>
      </c>
      <c r="AH7" s="29">
        <v>0</v>
      </c>
      <c r="AI7" s="32" t="s">
        <v>56</v>
      </c>
      <c r="AJ7" s="32" t="s">
        <v>57</v>
      </c>
      <c r="AK7" s="32" t="s">
        <v>58</v>
      </c>
      <c r="AL7" s="32">
        <v>3414</v>
      </c>
      <c r="AM7" s="13">
        <v>152</v>
      </c>
      <c r="AN7" s="13">
        <v>60</v>
      </c>
      <c r="AO7" s="13">
        <v>170</v>
      </c>
      <c r="AP7" s="13">
        <v>216</v>
      </c>
      <c r="AQ7" s="13">
        <v>1909</v>
      </c>
      <c r="AR7" s="13">
        <v>0</v>
      </c>
      <c r="AS7" s="13">
        <v>68</v>
      </c>
      <c r="AT7" s="13">
        <f>AM7:AM23+AN7:AN23+AO7:AO23+AP7:AP23+AQ7:AQ23+AR7:AR23+AS7:AS23</f>
        <v>2575</v>
      </c>
      <c r="AU7" s="7">
        <v>162</v>
      </c>
      <c r="AV7" s="4" t="s">
        <v>18</v>
      </c>
      <c r="AW7" s="4" t="s">
        <v>28</v>
      </c>
      <c r="AX7" s="4" t="s">
        <v>71</v>
      </c>
    </row>
    <row r="8" spans="1:50" ht="12.75">
      <c r="A8" s="3">
        <v>2</v>
      </c>
      <c r="B8" s="3" t="s">
        <v>3</v>
      </c>
      <c r="C8" s="3">
        <v>4</v>
      </c>
      <c r="D8" s="7">
        <v>1974</v>
      </c>
      <c r="E8" s="4">
        <v>2</v>
      </c>
      <c r="F8" s="4">
        <v>4</v>
      </c>
      <c r="G8" s="4">
        <v>16</v>
      </c>
      <c r="H8" s="6">
        <v>0</v>
      </c>
      <c r="I8" s="29">
        <v>60.8</v>
      </c>
      <c r="J8" s="4">
        <v>0</v>
      </c>
      <c r="K8" s="4">
        <v>0</v>
      </c>
      <c r="L8" s="45">
        <v>0</v>
      </c>
      <c r="M8" s="6">
        <v>0</v>
      </c>
      <c r="N8" s="7">
        <v>0</v>
      </c>
      <c r="O8" s="7">
        <v>0</v>
      </c>
      <c r="P8" s="7">
        <v>0</v>
      </c>
      <c r="Q8" s="15">
        <v>729.1</v>
      </c>
      <c r="R8" s="29">
        <v>0</v>
      </c>
      <c r="S8" s="29">
        <f>Q8:Q23+R8:R23</f>
        <v>729.1</v>
      </c>
      <c r="T8" s="29">
        <f>I8:I23+J8:J23+K8:K23</f>
        <v>60.8</v>
      </c>
      <c r="U8" s="72">
        <f aca="true" t="shared" si="0" ref="U8:U23">I8+J8+K8+L8+Q8+R8</f>
        <v>789.9</v>
      </c>
      <c r="V8" s="12">
        <v>729.1</v>
      </c>
      <c r="W8" s="52">
        <v>3335</v>
      </c>
      <c r="X8" s="52">
        <v>6.5</v>
      </c>
      <c r="Y8" s="13"/>
      <c r="Z8" s="29" t="s">
        <v>25</v>
      </c>
      <c r="AA8" s="29" t="s">
        <v>26</v>
      </c>
      <c r="AB8" s="29" t="s">
        <v>27</v>
      </c>
      <c r="AC8" s="29" t="s">
        <v>28</v>
      </c>
      <c r="AD8" s="29" t="s">
        <v>22</v>
      </c>
      <c r="AE8" s="32">
        <v>0</v>
      </c>
      <c r="AF8" s="32">
        <v>0</v>
      </c>
      <c r="AG8" s="32"/>
      <c r="AH8" s="32">
        <v>641.2</v>
      </c>
      <c r="AI8" s="32" t="s">
        <v>59</v>
      </c>
      <c r="AJ8" s="32" t="s">
        <v>57</v>
      </c>
      <c r="AK8" s="32" t="s">
        <v>60</v>
      </c>
      <c r="AL8" s="32">
        <v>1990</v>
      </c>
      <c r="AM8" s="13">
        <v>150</v>
      </c>
      <c r="AN8" s="13">
        <v>12</v>
      </c>
      <c r="AO8" s="13">
        <v>105.8</v>
      </c>
      <c r="AP8" s="13">
        <v>216</v>
      </c>
      <c r="AQ8" s="13">
        <v>801.2</v>
      </c>
      <c r="AR8" s="13">
        <v>72</v>
      </c>
      <c r="AS8" s="13">
        <v>120</v>
      </c>
      <c r="AT8" s="13">
        <f>AM8:AM23+AN8:AN23+AO8:AO23+AP8:AP23+AQ8:AQ23+AR8:AR23+AS8:AS23</f>
        <v>1477</v>
      </c>
      <c r="AU8" s="7">
        <v>40</v>
      </c>
      <c r="AV8" s="4" t="s">
        <v>18</v>
      </c>
      <c r="AW8" s="4" t="s">
        <v>28</v>
      </c>
      <c r="AX8" s="4" t="s">
        <v>71</v>
      </c>
    </row>
    <row r="9" spans="1:50" ht="12.75">
      <c r="A9" s="3">
        <v>3</v>
      </c>
      <c r="B9" s="3" t="s">
        <v>3</v>
      </c>
      <c r="C9" s="3">
        <v>10</v>
      </c>
      <c r="D9" s="7">
        <v>1982</v>
      </c>
      <c r="E9" s="4">
        <v>5</v>
      </c>
      <c r="F9" s="4">
        <v>5</v>
      </c>
      <c r="G9" s="4">
        <v>56</v>
      </c>
      <c r="H9" s="6">
        <v>0</v>
      </c>
      <c r="I9" s="29">
        <v>272</v>
      </c>
      <c r="J9" s="4">
        <v>0</v>
      </c>
      <c r="K9" s="4">
        <v>0</v>
      </c>
      <c r="L9" s="40">
        <v>928</v>
      </c>
      <c r="M9" s="7">
        <v>928</v>
      </c>
      <c r="N9" s="7">
        <v>0</v>
      </c>
      <c r="O9" s="7">
        <v>0</v>
      </c>
      <c r="P9" s="7">
        <v>0</v>
      </c>
      <c r="Q9" s="15">
        <v>2657.9</v>
      </c>
      <c r="R9" s="29">
        <v>766.5</v>
      </c>
      <c r="S9" s="29">
        <f>Q9:Q23+R9:R23</f>
        <v>3424.4</v>
      </c>
      <c r="T9" s="29">
        <f>I9:I23+J9:J23+K9:K23</f>
        <v>272</v>
      </c>
      <c r="U9" s="72">
        <f t="shared" si="0"/>
        <v>4624.4</v>
      </c>
      <c r="V9" s="12">
        <v>3425.1</v>
      </c>
      <c r="W9" s="52">
        <v>17419</v>
      </c>
      <c r="X9" s="52">
        <v>18.3</v>
      </c>
      <c r="Y9" s="13"/>
      <c r="Z9" s="29" t="s">
        <v>25</v>
      </c>
      <c r="AA9" s="29" t="s">
        <v>26</v>
      </c>
      <c r="AB9" s="29" t="s">
        <v>27</v>
      </c>
      <c r="AC9" s="29" t="s">
        <v>28</v>
      </c>
      <c r="AD9" s="29" t="s">
        <v>22</v>
      </c>
      <c r="AE9" s="32">
        <v>1020.8</v>
      </c>
      <c r="AF9" s="32">
        <v>0</v>
      </c>
      <c r="AG9" s="32"/>
      <c r="AH9" s="32">
        <v>0</v>
      </c>
      <c r="AI9" s="32" t="s">
        <v>59</v>
      </c>
      <c r="AJ9" s="32" t="s">
        <v>57</v>
      </c>
      <c r="AK9" s="32" t="s">
        <v>58</v>
      </c>
      <c r="AL9" s="32">
        <v>2386</v>
      </c>
      <c r="AM9" s="13">
        <v>286.5</v>
      </c>
      <c r="AN9" s="13">
        <v>0</v>
      </c>
      <c r="AO9" s="13">
        <v>170.6</v>
      </c>
      <c r="AP9" s="13">
        <v>140</v>
      </c>
      <c r="AQ9" s="13">
        <v>680.9</v>
      </c>
      <c r="AR9" s="13">
        <v>0</v>
      </c>
      <c r="AS9" s="13">
        <v>180</v>
      </c>
      <c r="AT9" s="13">
        <f>AM9:AM23+AN9:AN23+AO9:AO23+AP9:AP23+AQ9:AQ23+AR9:AR23+AS9:AS23</f>
        <v>1458</v>
      </c>
      <c r="AU9" s="7">
        <v>134</v>
      </c>
      <c r="AV9" s="4" t="s">
        <v>18</v>
      </c>
      <c r="AW9" s="4" t="s">
        <v>28</v>
      </c>
      <c r="AX9" s="4" t="s">
        <v>71</v>
      </c>
    </row>
    <row r="10" spans="1:50" ht="12.75">
      <c r="A10" s="3">
        <v>4</v>
      </c>
      <c r="B10" s="3" t="s">
        <v>3</v>
      </c>
      <c r="C10" s="3">
        <v>18</v>
      </c>
      <c r="D10" s="7">
        <v>1973</v>
      </c>
      <c r="E10" s="4">
        <v>2</v>
      </c>
      <c r="F10" s="4">
        <v>2</v>
      </c>
      <c r="G10" s="4">
        <v>21</v>
      </c>
      <c r="H10" s="6">
        <v>0</v>
      </c>
      <c r="I10" s="29">
        <v>54.4</v>
      </c>
      <c r="J10" s="4">
        <v>0</v>
      </c>
      <c r="K10" s="4">
        <v>0</v>
      </c>
      <c r="L10" s="40">
        <v>0</v>
      </c>
      <c r="M10" s="7">
        <v>0</v>
      </c>
      <c r="N10" s="7">
        <v>0</v>
      </c>
      <c r="O10" s="7">
        <v>0</v>
      </c>
      <c r="P10" s="7">
        <v>0</v>
      </c>
      <c r="Q10" s="15">
        <v>563.2</v>
      </c>
      <c r="R10" s="29">
        <v>153.1</v>
      </c>
      <c r="S10" s="29">
        <f>Q10:Q23+R10:R23</f>
        <v>716.3000000000001</v>
      </c>
      <c r="T10" s="29">
        <f>I10:I23+J10:J23+K10:K23</f>
        <v>54.4</v>
      </c>
      <c r="U10" s="72">
        <f t="shared" si="0"/>
        <v>770.7</v>
      </c>
      <c r="V10" s="12">
        <v>937.3</v>
      </c>
      <c r="W10" s="52">
        <v>4196</v>
      </c>
      <c r="X10" s="52">
        <v>10.95</v>
      </c>
      <c r="Y10" s="13"/>
      <c r="Z10" s="29" t="s">
        <v>25</v>
      </c>
      <c r="AA10" s="29" t="s">
        <v>26</v>
      </c>
      <c r="AB10" s="29" t="s">
        <v>27</v>
      </c>
      <c r="AC10" s="29" t="s">
        <v>28</v>
      </c>
      <c r="AD10" s="29" t="s">
        <v>22</v>
      </c>
      <c r="AE10" s="32">
        <v>0</v>
      </c>
      <c r="AF10" s="32">
        <v>771.3</v>
      </c>
      <c r="AG10" s="32"/>
      <c r="AH10" s="32">
        <v>0</v>
      </c>
      <c r="AI10" s="32" t="s">
        <v>56</v>
      </c>
      <c r="AJ10" s="32" t="s">
        <v>57</v>
      </c>
      <c r="AK10" s="32" t="s">
        <v>61</v>
      </c>
      <c r="AL10" s="32">
        <v>1808</v>
      </c>
      <c r="AM10" s="13">
        <v>249</v>
      </c>
      <c r="AN10" s="13">
        <v>0</v>
      </c>
      <c r="AO10" s="13">
        <v>110</v>
      </c>
      <c r="AP10" s="13">
        <v>0</v>
      </c>
      <c r="AQ10" s="13">
        <v>292</v>
      </c>
      <c r="AR10" s="13">
        <v>0</v>
      </c>
      <c r="AS10" s="13">
        <v>540</v>
      </c>
      <c r="AT10" s="13">
        <f>AM10:AM23+AN10:AN23+AO10:AO23+AP10:AP23+AQ10:AQ23+AR10:AR23+AS10:AS23</f>
        <v>1191</v>
      </c>
      <c r="AU10" s="7">
        <v>44</v>
      </c>
      <c r="AV10" s="4" t="s">
        <v>18</v>
      </c>
      <c r="AW10" s="4" t="s">
        <v>28</v>
      </c>
      <c r="AX10" s="4" t="s">
        <v>71</v>
      </c>
    </row>
    <row r="11" spans="1:50" ht="12.75">
      <c r="A11" s="3">
        <v>5</v>
      </c>
      <c r="B11" s="3" t="s">
        <v>3</v>
      </c>
      <c r="C11" s="3">
        <v>20</v>
      </c>
      <c r="D11" s="7">
        <v>1989</v>
      </c>
      <c r="E11" s="4">
        <v>4</v>
      </c>
      <c r="F11" s="4">
        <v>1</v>
      </c>
      <c r="G11" s="4">
        <v>42</v>
      </c>
      <c r="H11" s="6">
        <v>0</v>
      </c>
      <c r="I11" s="29">
        <v>191</v>
      </c>
      <c r="J11" s="4">
        <v>0</v>
      </c>
      <c r="K11" s="4">
        <v>0</v>
      </c>
      <c r="L11" s="40">
        <v>646.9</v>
      </c>
      <c r="M11" s="7">
        <v>646.9</v>
      </c>
      <c r="N11" s="7">
        <v>0</v>
      </c>
      <c r="O11" s="7">
        <v>0</v>
      </c>
      <c r="P11" s="7">
        <v>0</v>
      </c>
      <c r="Q11" s="15">
        <v>1669.4</v>
      </c>
      <c r="R11" s="29">
        <v>0</v>
      </c>
      <c r="S11" s="29">
        <f>Q11:Q23+R11:R23</f>
        <v>1669.4</v>
      </c>
      <c r="T11" s="29">
        <f>I11:I23+J11:J23+K11:K23</f>
        <v>191</v>
      </c>
      <c r="U11" s="72">
        <f t="shared" si="0"/>
        <v>2507.3</v>
      </c>
      <c r="V11" s="12">
        <v>1778.4</v>
      </c>
      <c r="W11" s="52"/>
      <c r="X11" s="52"/>
      <c r="Y11" s="13"/>
      <c r="Z11" s="29" t="s">
        <v>25</v>
      </c>
      <c r="AA11" s="29" t="s">
        <v>26</v>
      </c>
      <c r="AB11" s="29" t="s">
        <v>27</v>
      </c>
      <c r="AC11" s="29" t="s">
        <v>28</v>
      </c>
      <c r="AD11" s="29" t="s">
        <v>22</v>
      </c>
      <c r="AE11" s="32">
        <v>0</v>
      </c>
      <c r="AF11" s="32">
        <v>809</v>
      </c>
      <c r="AG11" s="32"/>
      <c r="AH11" s="32">
        <v>0</v>
      </c>
      <c r="AI11" s="32" t="s">
        <v>59</v>
      </c>
      <c r="AJ11" s="32" t="s">
        <v>57</v>
      </c>
      <c r="AK11" s="32" t="s">
        <v>61</v>
      </c>
      <c r="AL11" s="32">
        <v>2631</v>
      </c>
      <c r="AM11" s="13">
        <v>208</v>
      </c>
      <c r="AN11" s="13">
        <v>200</v>
      </c>
      <c r="AO11" s="13">
        <v>122</v>
      </c>
      <c r="AP11" s="13">
        <v>0</v>
      </c>
      <c r="AQ11" s="13">
        <v>1221</v>
      </c>
      <c r="AR11" s="13">
        <v>0</v>
      </c>
      <c r="AS11" s="13">
        <v>180</v>
      </c>
      <c r="AT11" s="13">
        <f>AM11:AM23+AN11:AN23+AO11:AO23+AP11:AP23+AQ11:AQ23+AR11:AR23+AS11:AS23</f>
        <v>1931</v>
      </c>
      <c r="AU11" s="7">
        <v>111</v>
      </c>
      <c r="AV11" s="4" t="s">
        <v>18</v>
      </c>
      <c r="AW11" s="4" t="s">
        <v>28</v>
      </c>
      <c r="AX11" s="4" t="s">
        <v>71</v>
      </c>
    </row>
    <row r="12" spans="1:50" ht="12.75">
      <c r="A12" s="3">
        <v>6</v>
      </c>
      <c r="B12" s="3" t="s">
        <v>4</v>
      </c>
      <c r="C12" s="3">
        <v>2</v>
      </c>
      <c r="D12" s="7">
        <v>1962</v>
      </c>
      <c r="E12" s="4">
        <v>3</v>
      </c>
      <c r="F12" s="4">
        <v>3</v>
      </c>
      <c r="G12" s="4">
        <v>36</v>
      </c>
      <c r="H12" s="6">
        <v>0</v>
      </c>
      <c r="I12" s="29">
        <v>132.3</v>
      </c>
      <c r="J12" s="4">
        <v>0</v>
      </c>
      <c r="K12" s="4">
        <v>0</v>
      </c>
      <c r="L12" s="40">
        <v>43.9</v>
      </c>
      <c r="M12" s="7">
        <v>43.9</v>
      </c>
      <c r="N12" s="7">
        <v>0</v>
      </c>
      <c r="O12" s="7">
        <v>0</v>
      </c>
      <c r="P12" s="7">
        <v>0</v>
      </c>
      <c r="Q12" s="15">
        <v>1521.2</v>
      </c>
      <c r="R12" s="29">
        <v>0</v>
      </c>
      <c r="S12" s="29">
        <f>Q12:Q23+R12:R23</f>
        <v>1521.2</v>
      </c>
      <c r="T12" s="29">
        <f>I12:I23+J12:J23+K12:K23</f>
        <v>132.3</v>
      </c>
      <c r="U12" s="72">
        <f t="shared" si="0"/>
        <v>1697.4</v>
      </c>
      <c r="V12" s="12">
        <v>1521.5</v>
      </c>
      <c r="W12" s="52">
        <v>6207</v>
      </c>
      <c r="X12" s="52">
        <v>12.45</v>
      </c>
      <c r="Y12" s="13"/>
      <c r="Z12" s="29" t="s">
        <v>25</v>
      </c>
      <c r="AA12" s="29" t="s">
        <v>26</v>
      </c>
      <c r="AB12" s="29" t="s">
        <v>27</v>
      </c>
      <c r="AC12" s="29" t="s">
        <v>28</v>
      </c>
      <c r="AD12" s="29" t="s">
        <v>22</v>
      </c>
      <c r="AE12" s="32">
        <v>0</v>
      </c>
      <c r="AF12" s="32">
        <v>0</v>
      </c>
      <c r="AG12" s="32"/>
      <c r="AH12" s="32">
        <v>801</v>
      </c>
      <c r="AI12" s="32" t="s">
        <v>56</v>
      </c>
      <c r="AJ12" s="32" t="s">
        <v>57</v>
      </c>
      <c r="AK12" s="32" t="s">
        <v>60</v>
      </c>
      <c r="AL12" s="32">
        <v>2015</v>
      </c>
      <c r="AM12" s="13">
        <v>0</v>
      </c>
      <c r="AN12" s="13">
        <v>163</v>
      </c>
      <c r="AO12" s="13">
        <v>130.8</v>
      </c>
      <c r="AP12" s="13">
        <v>0</v>
      </c>
      <c r="AQ12" s="13">
        <v>840.4</v>
      </c>
      <c r="AR12" s="13">
        <v>0</v>
      </c>
      <c r="AS12" s="13">
        <v>240</v>
      </c>
      <c r="AT12" s="13">
        <f>AM12:AM23+AN12:AN23+AO12:AO23+AP12:AP23+AQ12:AQ23+AR12:AR23+AS12:AS23</f>
        <v>1374.2</v>
      </c>
      <c r="AU12" s="7">
        <v>79</v>
      </c>
      <c r="AV12" s="4" t="s">
        <v>69</v>
      </c>
      <c r="AW12" s="4" t="s">
        <v>28</v>
      </c>
      <c r="AX12" s="4" t="s">
        <v>71</v>
      </c>
    </row>
    <row r="13" spans="1:50" ht="12.75">
      <c r="A13" s="3">
        <v>7</v>
      </c>
      <c r="B13" s="3" t="s">
        <v>4</v>
      </c>
      <c r="C13" s="3">
        <v>4</v>
      </c>
      <c r="D13" s="7">
        <v>1962</v>
      </c>
      <c r="E13" s="4">
        <v>3</v>
      </c>
      <c r="F13" s="4">
        <v>3</v>
      </c>
      <c r="G13" s="4">
        <v>35</v>
      </c>
      <c r="H13" s="6">
        <v>0</v>
      </c>
      <c r="I13" s="29">
        <v>129.9</v>
      </c>
      <c r="J13" s="4">
        <v>0</v>
      </c>
      <c r="K13" s="4">
        <v>0</v>
      </c>
      <c r="L13" s="40">
        <v>640.8</v>
      </c>
      <c r="M13" s="7">
        <v>640.8</v>
      </c>
      <c r="N13" s="7">
        <v>0</v>
      </c>
      <c r="O13" s="7">
        <v>0</v>
      </c>
      <c r="P13" s="7">
        <v>0</v>
      </c>
      <c r="Q13" s="15">
        <v>1488.7</v>
      </c>
      <c r="R13" s="29">
        <v>33.8</v>
      </c>
      <c r="S13" s="29">
        <f>Q13:Q23+R13:R23</f>
        <v>1522.5</v>
      </c>
      <c r="T13" s="29">
        <f>I13:I23+J13:J23+K13:K23</f>
        <v>129.9</v>
      </c>
      <c r="U13" s="72">
        <f t="shared" si="0"/>
        <v>2293.2000000000003</v>
      </c>
      <c r="V13" s="12">
        <v>1534.4</v>
      </c>
      <c r="W13" s="52">
        <v>6152</v>
      </c>
      <c r="X13" s="52">
        <v>12</v>
      </c>
      <c r="Y13" s="13"/>
      <c r="Z13" s="29" t="s">
        <v>25</v>
      </c>
      <c r="AA13" s="29" t="s">
        <v>26</v>
      </c>
      <c r="AB13" s="29" t="s">
        <v>27</v>
      </c>
      <c r="AC13" s="29" t="s">
        <v>28</v>
      </c>
      <c r="AD13" s="29" t="s">
        <v>22</v>
      </c>
      <c r="AE13" s="32">
        <v>0</v>
      </c>
      <c r="AF13" s="32">
        <v>0</v>
      </c>
      <c r="AG13" s="32"/>
      <c r="AH13" s="32">
        <v>801</v>
      </c>
      <c r="AI13" s="32" t="s">
        <v>56</v>
      </c>
      <c r="AJ13" s="32" t="s">
        <v>57</v>
      </c>
      <c r="AK13" s="32" t="s">
        <v>60</v>
      </c>
      <c r="AL13" s="32">
        <v>1872</v>
      </c>
      <c r="AM13" s="13">
        <v>192</v>
      </c>
      <c r="AN13" s="60">
        <v>0</v>
      </c>
      <c r="AO13" s="13">
        <v>130.8</v>
      </c>
      <c r="AP13" s="13">
        <v>0</v>
      </c>
      <c r="AQ13" s="13">
        <v>260.4</v>
      </c>
      <c r="AR13" s="13">
        <v>0</v>
      </c>
      <c r="AS13" s="13">
        <v>648</v>
      </c>
      <c r="AT13" s="13">
        <f>AM13:AM23+AN13:AN23+AO13:AO23+AP13:AP23+AQ13:AQ23+AR13:AR23+AS13:AS23</f>
        <v>1231.2</v>
      </c>
      <c r="AU13" s="7">
        <v>62</v>
      </c>
      <c r="AV13" s="4" t="s">
        <v>69</v>
      </c>
      <c r="AW13" s="4" t="s">
        <v>28</v>
      </c>
      <c r="AX13" s="4" t="s">
        <v>71</v>
      </c>
    </row>
    <row r="14" spans="1:50" ht="12" customHeight="1">
      <c r="A14" s="3">
        <v>8</v>
      </c>
      <c r="B14" s="3" t="s">
        <v>4</v>
      </c>
      <c r="C14" s="3">
        <v>6</v>
      </c>
      <c r="D14" s="7">
        <v>1963</v>
      </c>
      <c r="E14" s="4">
        <v>3</v>
      </c>
      <c r="F14" s="4">
        <v>3</v>
      </c>
      <c r="G14" s="4">
        <v>36</v>
      </c>
      <c r="H14" s="6">
        <v>0</v>
      </c>
      <c r="I14" s="29">
        <v>157</v>
      </c>
      <c r="J14" s="4">
        <v>0</v>
      </c>
      <c r="K14" s="4">
        <v>0</v>
      </c>
      <c r="L14" s="40">
        <v>640.8</v>
      </c>
      <c r="M14" s="7">
        <v>640.8</v>
      </c>
      <c r="N14" s="7">
        <v>0</v>
      </c>
      <c r="O14" s="7">
        <v>0</v>
      </c>
      <c r="P14" s="7">
        <v>0</v>
      </c>
      <c r="Q14" s="15">
        <v>1511.1</v>
      </c>
      <c r="R14" s="29">
        <v>0</v>
      </c>
      <c r="S14" s="29">
        <f>Q14:Q23+R14:R23</f>
        <v>1511.1</v>
      </c>
      <c r="T14" s="29">
        <f>I14:I23+J14:J23+K14:K23</f>
        <v>157</v>
      </c>
      <c r="U14" s="72">
        <f t="shared" si="0"/>
        <v>2308.8999999999996</v>
      </c>
      <c r="V14" s="12">
        <v>1510.5</v>
      </c>
      <c r="W14" s="52">
        <v>7241</v>
      </c>
      <c r="X14" s="52">
        <v>11.3</v>
      </c>
      <c r="Y14" s="13"/>
      <c r="Z14" s="29" t="s">
        <v>25</v>
      </c>
      <c r="AA14" s="29" t="s">
        <v>26</v>
      </c>
      <c r="AB14" s="29" t="s">
        <v>27</v>
      </c>
      <c r="AC14" s="29" t="s">
        <v>28</v>
      </c>
      <c r="AD14" s="29" t="s">
        <v>22</v>
      </c>
      <c r="AE14" s="32">
        <v>0</v>
      </c>
      <c r="AF14" s="32">
        <v>0</v>
      </c>
      <c r="AG14" s="32"/>
      <c r="AH14" s="32">
        <v>801</v>
      </c>
      <c r="AI14" s="32" t="s">
        <v>59</v>
      </c>
      <c r="AJ14" s="32" t="s">
        <v>57</v>
      </c>
      <c r="AK14" s="32" t="s">
        <v>60</v>
      </c>
      <c r="AL14" s="32">
        <v>1806</v>
      </c>
      <c r="AM14" s="13">
        <v>192</v>
      </c>
      <c r="AN14" s="13">
        <v>0</v>
      </c>
      <c r="AO14" s="13">
        <v>131</v>
      </c>
      <c r="AP14" s="13">
        <v>0</v>
      </c>
      <c r="AQ14" s="13">
        <v>234</v>
      </c>
      <c r="AR14" s="13">
        <v>0</v>
      </c>
      <c r="AS14" s="13">
        <v>608.2</v>
      </c>
      <c r="AT14" s="13">
        <f>AM14:AM23+AN14:AN23+AO14:AO23+AP14:AP23+AQ14:AQ23+AR14:AR23+AS14:AS23</f>
        <v>1165.2</v>
      </c>
      <c r="AU14" s="7">
        <v>71</v>
      </c>
      <c r="AV14" s="4" t="s">
        <v>69</v>
      </c>
      <c r="AW14" s="4" t="s">
        <v>28</v>
      </c>
      <c r="AX14" s="4" t="s">
        <v>71</v>
      </c>
    </row>
    <row r="15" spans="1:50" ht="12" customHeight="1">
      <c r="A15" s="3">
        <v>9</v>
      </c>
      <c r="B15" s="3" t="s">
        <v>4</v>
      </c>
      <c r="C15" s="3">
        <v>8</v>
      </c>
      <c r="D15" s="7">
        <v>1964</v>
      </c>
      <c r="E15" s="4">
        <v>4</v>
      </c>
      <c r="F15" s="4">
        <v>3</v>
      </c>
      <c r="G15" s="4">
        <v>48</v>
      </c>
      <c r="H15" s="6">
        <v>0</v>
      </c>
      <c r="I15" s="29">
        <v>147.8</v>
      </c>
      <c r="J15" s="4">
        <v>0</v>
      </c>
      <c r="K15" s="4">
        <v>0</v>
      </c>
      <c r="L15" s="40">
        <v>682.4</v>
      </c>
      <c r="M15" s="7">
        <v>682.4</v>
      </c>
      <c r="N15" s="7">
        <v>0</v>
      </c>
      <c r="O15" s="7">
        <v>0</v>
      </c>
      <c r="P15" s="7">
        <v>0</v>
      </c>
      <c r="Q15" s="15">
        <v>1971.9</v>
      </c>
      <c r="R15" s="29">
        <v>0</v>
      </c>
      <c r="S15" s="29">
        <f>Q15:Q23+R15:R23</f>
        <v>1971.9</v>
      </c>
      <c r="T15" s="29">
        <f>I15:I23+J15:J23+K15:K23</f>
        <v>147.8</v>
      </c>
      <c r="U15" s="72">
        <f t="shared" si="0"/>
        <v>2802.1000000000004</v>
      </c>
      <c r="V15" s="12">
        <v>1968.4</v>
      </c>
      <c r="W15" s="52">
        <v>8394</v>
      </c>
      <c r="X15" s="52">
        <v>15.1</v>
      </c>
      <c r="Y15" s="13"/>
      <c r="Z15" s="29" t="s">
        <v>25</v>
      </c>
      <c r="AA15" s="29" t="s">
        <v>26</v>
      </c>
      <c r="AB15" s="29" t="s">
        <v>27</v>
      </c>
      <c r="AC15" s="29" t="s">
        <v>28</v>
      </c>
      <c r="AD15" s="29" t="s">
        <v>22</v>
      </c>
      <c r="AE15" s="32">
        <v>0</v>
      </c>
      <c r="AF15" s="32">
        <v>0</v>
      </c>
      <c r="AG15" s="32"/>
      <c r="AH15" s="32">
        <v>853</v>
      </c>
      <c r="AI15" s="32" t="s">
        <v>59</v>
      </c>
      <c r="AJ15" s="32" t="s">
        <v>57</v>
      </c>
      <c r="AK15" s="32" t="s">
        <v>60</v>
      </c>
      <c r="AL15" s="32">
        <v>1726</v>
      </c>
      <c r="AM15" s="13">
        <v>132</v>
      </c>
      <c r="AN15" s="13">
        <v>41</v>
      </c>
      <c r="AO15" s="13">
        <v>133</v>
      </c>
      <c r="AP15" s="13">
        <v>20</v>
      </c>
      <c r="AQ15" s="13">
        <v>651.6</v>
      </c>
      <c r="AR15" s="13">
        <v>30</v>
      </c>
      <c r="AS15" s="13">
        <v>36</v>
      </c>
      <c r="AT15" s="13">
        <f>AM15:AM23+AN15:AN23+AO15:AO23+AP15:AP23+AQ15:AQ23+AR15:AR23+AS15:AS23</f>
        <v>1043.6</v>
      </c>
      <c r="AU15" s="7">
        <v>102</v>
      </c>
      <c r="AV15" s="4" t="s">
        <v>18</v>
      </c>
      <c r="AW15" s="4" t="s">
        <v>28</v>
      </c>
      <c r="AX15" s="4" t="s">
        <v>71</v>
      </c>
    </row>
    <row r="16" spans="1:50" ht="11.25" customHeight="1">
      <c r="A16" s="3">
        <v>10</v>
      </c>
      <c r="B16" s="3" t="s">
        <v>5</v>
      </c>
      <c r="C16" s="3">
        <v>3</v>
      </c>
      <c r="D16" s="7">
        <v>1989</v>
      </c>
      <c r="E16" s="4">
        <v>5</v>
      </c>
      <c r="F16" s="4">
        <v>4</v>
      </c>
      <c r="G16" s="4">
        <v>60</v>
      </c>
      <c r="H16" s="6">
        <v>0</v>
      </c>
      <c r="I16" s="29">
        <v>374</v>
      </c>
      <c r="J16" s="4">
        <v>0</v>
      </c>
      <c r="K16" s="4">
        <v>0</v>
      </c>
      <c r="L16" s="40">
        <v>859.3</v>
      </c>
      <c r="M16" s="7">
        <v>859.3</v>
      </c>
      <c r="N16" s="7">
        <v>0</v>
      </c>
      <c r="O16" s="7">
        <v>0</v>
      </c>
      <c r="P16" s="7">
        <v>0</v>
      </c>
      <c r="Q16" s="15">
        <v>3147.7</v>
      </c>
      <c r="R16" s="29">
        <v>0</v>
      </c>
      <c r="S16" s="29">
        <f>Q16:Q23+R16:R23</f>
        <v>3147.7</v>
      </c>
      <c r="T16" s="29">
        <f>I16:I23+J16:J23+K16:K23</f>
        <v>374</v>
      </c>
      <c r="U16" s="72">
        <f t="shared" si="0"/>
        <v>4381</v>
      </c>
      <c r="V16" s="12">
        <v>3159.3</v>
      </c>
      <c r="W16" s="52">
        <v>12030</v>
      </c>
      <c r="X16" s="52">
        <v>14</v>
      </c>
      <c r="Y16" s="13"/>
      <c r="Z16" s="29" t="s">
        <v>25</v>
      </c>
      <c r="AA16" s="29" t="s">
        <v>26</v>
      </c>
      <c r="AB16" s="29" t="s">
        <v>27</v>
      </c>
      <c r="AC16" s="29" t="s">
        <v>28</v>
      </c>
      <c r="AD16" s="29" t="s">
        <v>22</v>
      </c>
      <c r="AE16" s="32">
        <v>945</v>
      </c>
      <c r="AF16" s="32">
        <v>0</v>
      </c>
      <c r="AG16" s="32"/>
      <c r="AH16" s="32">
        <v>0</v>
      </c>
      <c r="AI16" s="32" t="s">
        <v>56</v>
      </c>
      <c r="AJ16" s="32" t="s">
        <v>57</v>
      </c>
      <c r="AK16" s="32" t="s">
        <v>58</v>
      </c>
      <c r="AL16" s="32">
        <v>3311</v>
      </c>
      <c r="AM16" s="13">
        <v>237</v>
      </c>
      <c r="AN16" s="13">
        <v>52.5</v>
      </c>
      <c r="AO16" s="13">
        <v>183.8</v>
      </c>
      <c r="AP16" s="13">
        <v>406</v>
      </c>
      <c r="AQ16" s="13">
        <v>1436.4</v>
      </c>
      <c r="AR16" s="13">
        <v>16</v>
      </c>
      <c r="AS16" s="13">
        <v>120</v>
      </c>
      <c r="AT16" s="13">
        <f>AM16:AM23+AN16:AN23+AO16:AO23+AP16:AP23+AQ16:AQ23+AR16:AR23+AS16:AS23</f>
        <v>2451.7</v>
      </c>
      <c r="AU16" s="7">
        <v>150</v>
      </c>
      <c r="AV16" s="4" t="s">
        <v>18</v>
      </c>
      <c r="AW16" s="4" t="s">
        <v>28</v>
      </c>
      <c r="AX16" s="4" t="s">
        <v>71</v>
      </c>
    </row>
    <row r="17" spans="1:50" ht="11.25" customHeight="1">
      <c r="A17" s="3">
        <v>11</v>
      </c>
      <c r="B17" s="3" t="s">
        <v>5</v>
      </c>
      <c r="C17" s="3">
        <v>5</v>
      </c>
      <c r="D17" s="7">
        <v>1986</v>
      </c>
      <c r="E17" s="4">
        <v>5</v>
      </c>
      <c r="F17" s="4">
        <v>4</v>
      </c>
      <c r="G17" s="4">
        <v>59</v>
      </c>
      <c r="H17" s="6">
        <v>0</v>
      </c>
      <c r="I17" s="29">
        <v>282.9</v>
      </c>
      <c r="J17" s="4">
        <v>0</v>
      </c>
      <c r="K17" s="4">
        <v>0</v>
      </c>
      <c r="L17" s="40">
        <v>687.9</v>
      </c>
      <c r="M17" s="7">
        <v>687.9</v>
      </c>
      <c r="N17" s="7">
        <v>0</v>
      </c>
      <c r="O17" s="7">
        <v>0</v>
      </c>
      <c r="P17" s="7">
        <v>0</v>
      </c>
      <c r="Q17" s="15">
        <v>2521.5</v>
      </c>
      <c r="R17" s="29">
        <v>389.8</v>
      </c>
      <c r="S17" s="29">
        <f>Q17:Q23+R17:R23</f>
        <v>2911.3</v>
      </c>
      <c r="T17" s="29">
        <f>I17:I23+J17:J23+K17:K23</f>
        <v>282.9</v>
      </c>
      <c r="U17" s="72">
        <f t="shared" si="0"/>
        <v>3882.1000000000004</v>
      </c>
      <c r="V17" s="12">
        <v>2561.1</v>
      </c>
      <c r="W17" s="52">
        <v>10567</v>
      </c>
      <c r="X17" s="52">
        <v>16.37</v>
      </c>
      <c r="Y17" s="13"/>
      <c r="Z17" s="29" t="s">
        <v>25</v>
      </c>
      <c r="AA17" s="29" t="s">
        <v>26</v>
      </c>
      <c r="AB17" s="29" t="s">
        <v>27</v>
      </c>
      <c r="AC17" s="29" t="s">
        <v>28</v>
      </c>
      <c r="AD17" s="29" t="s">
        <v>22</v>
      </c>
      <c r="AE17" s="32">
        <v>798</v>
      </c>
      <c r="AF17" s="32">
        <v>0</v>
      </c>
      <c r="AG17" s="32"/>
      <c r="AH17" s="32">
        <v>0</v>
      </c>
      <c r="AI17" s="32" t="s">
        <v>62</v>
      </c>
      <c r="AJ17" s="32" t="s">
        <v>57</v>
      </c>
      <c r="AK17" s="32" t="s">
        <v>58</v>
      </c>
      <c r="AL17" s="32">
        <v>3713</v>
      </c>
      <c r="AM17" s="13">
        <v>207</v>
      </c>
      <c r="AN17" s="13">
        <v>88</v>
      </c>
      <c r="AO17" s="13">
        <v>150.8</v>
      </c>
      <c r="AP17" s="13">
        <v>40</v>
      </c>
      <c r="AQ17" s="13">
        <v>2468.8</v>
      </c>
      <c r="AR17" s="60">
        <v>0</v>
      </c>
      <c r="AS17" s="13">
        <v>138</v>
      </c>
      <c r="AT17" s="13">
        <f>AM17:AM23+AN17:AN23+AO17:AO23+AP17:AP23+AQ17:AQ23+AR17:AR23+AS17:AS23</f>
        <v>3092.6000000000004</v>
      </c>
      <c r="AU17" s="7">
        <v>135</v>
      </c>
      <c r="AV17" s="4" t="s">
        <v>18</v>
      </c>
      <c r="AW17" s="4" t="s">
        <v>28</v>
      </c>
      <c r="AX17" s="4" t="s">
        <v>71</v>
      </c>
    </row>
    <row r="18" spans="1:50" ht="12" customHeight="1">
      <c r="A18" s="3">
        <v>12</v>
      </c>
      <c r="B18" s="3" t="s">
        <v>5</v>
      </c>
      <c r="C18" s="3">
        <v>9</v>
      </c>
      <c r="D18" s="7">
        <v>1977</v>
      </c>
      <c r="E18" s="4">
        <v>5</v>
      </c>
      <c r="F18" s="4">
        <v>4</v>
      </c>
      <c r="G18" s="4">
        <v>60</v>
      </c>
      <c r="H18" s="6">
        <v>0</v>
      </c>
      <c r="I18" s="29">
        <v>288.8</v>
      </c>
      <c r="J18" s="4">
        <v>0</v>
      </c>
      <c r="K18" s="4">
        <v>0</v>
      </c>
      <c r="L18" s="40">
        <v>694.3</v>
      </c>
      <c r="M18" s="7">
        <v>694.3</v>
      </c>
      <c r="N18" s="7">
        <v>0</v>
      </c>
      <c r="O18" s="7">
        <v>0</v>
      </c>
      <c r="P18" s="7">
        <v>0</v>
      </c>
      <c r="Q18" s="15">
        <v>2628.5</v>
      </c>
      <c r="R18" s="29">
        <v>460.9</v>
      </c>
      <c r="S18" s="29">
        <f>Q18:Q23+R18:R23</f>
        <v>3089.4</v>
      </c>
      <c r="T18" s="29">
        <f>I18:I23+J18:J23+K18:K23</f>
        <v>288.8</v>
      </c>
      <c r="U18" s="72">
        <f t="shared" si="0"/>
        <v>4072.5</v>
      </c>
      <c r="V18" s="12">
        <v>3106.8</v>
      </c>
      <c r="W18" s="52">
        <v>13108</v>
      </c>
      <c r="X18" s="52">
        <v>15.1</v>
      </c>
      <c r="Y18" s="13"/>
      <c r="Z18" s="29" t="s">
        <v>25</v>
      </c>
      <c r="AA18" s="29" t="s">
        <v>26</v>
      </c>
      <c r="AB18" s="29" t="s">
        <v>27</v>
      </c>
      <c r="AC18" s="29" t="s">
        <v>28</v>
      </c>
      <c r="AD18" s="29" t="s">
        <v>22</v>
      </c>
      <c r="AE18" s="32">
        <v>763.7</v>
      </c>
      <c r="AF18" s="32">
        <v>0</v>
      </c>
      <c r="AG18" s="32"/>
      <c r="AH18" s="32">
        <v>0</v>
      </c>
      <c r="AI18" s="32" t="s">
        <v>59</v>
      </c>
      <c r="AJ18" s="32" t="s">
        <v>57</v>
      </c>
      <c r="AK18" s="32" t="s">
        <v>58</v>
      </c>
      <c r="AL18" s="32">
        <v>1803</v>
      </c>
      <c r="AM18" s="13">
        <v>186</v>
      </c>
      <c r="AN18" s="13">
        <v>0</v>
      </c>
      <c r="AO18" s="13">
        <v>137</v>
      </c>
      <c r="AP18" s="13">
        <v>56</v>
      </c>
      <c r="AQ18" s="13">
        <v>677.7</v>
      </c>
      <c r="AR18" s="13">
        <v>52</v>
      </c>
      <c r="AS18" s="13">
        <v>0</v>
      </c>
      <c r="AT18" s="13">
        <f>AM18:AM23+AN18:AN23+AO18:AO23+AP18:AP23+AQ18:AQ23+AR18:AR23+AS18:AS23</f>
        <v>1108.7</v>
      </c>
      <c r="AU18" s="7">
        <v>154</v>
      </c>
      <c r="AV18" s="4" t="s">
        <v>18</v>
      </c>
      <c r="AW18" s="4" t="s">
        <v>28</v>
      </c>
      <c r="AX18" s="4" t="s">
        <v>71</v>
      </c>
    </row>
    <row r="19" spans="1:50" ht="12" customHeight="1">
      <c r="A19" s="3">
        <v>13</v>
      </c>
      <c r="B19" s="3" t="s">
        <v>5</v>
      </c>
      <c r="C19" s="3">
        <v>11</v>
      </c>
      <c r="D19" s="7">
        <v>1974</v>
      </c>
      <c r="E19" s="4">
        <v>5</v>
      </c>
      <c r="F19" s="4">
        <v>4</v>
      </c>
      <c r="G19" s="4">
        <v>60</v>
      </c>
      <c r="H19" s="6">
        <v>0</v>
      </c>
      <c r="I19" s="29">
        <v>292.7</v>
      </c>
      <c r="J19" s="4">
        <v>0</v>
      </c>
      <c r="K19" s="4">
        <v>0</v>
      </c>
      <c r="L19" s="40">
        <v>686.9</v>
      </c>
      <c r="M19" s="7">
        <v>686.9</v>
      </c>
      <c r="N19" s="7">
        <v>0</v>
      </c>
      <c r="O19" s="7">
        <v>0</v>
      </c>
      <c r="P19" s="7">
        <v>0</v>
      </c>
      <c r="Q19" s="15">
        <v>2627.4</v>
      </c>
      <c r="R19" s="29">
        <v>0</v>
      </c>
      <c r="S19" s="29">
        <f>Q19:Q23+R19:R23</f>
        <v>2627.4</v>
      </c>
      <c r="T19" s="29">
        <f>I19:I23+J19:J23+K19:K23</f>
        <v>292.7</v>
      </c>
      <c r="U19" s="72">
        <f t="shared" si="0"/>
        <v>3607</v>
      </c>
      <c r="V19" s="12">
        <v>2623.6</v>
      </c>
      <c r="W19" s="52">
        <v>9617</v>
      </c>
      <c r="X19" s="52">
        <v>14</v>
      </c>
      <c r="Y19" s="13"/>
      <c r="Z19" s="29" t="s">
        <v>25</v>
      </c>
      <c r="AA19" s="29" t="s">
        <v>26</v>
      </c>
      <c r="AB19" s="29" t="s">
        <v>27</v>
      </c>
      <c r="AC19" s="29" t="s">
        <v>28</v>
      </c>
      <c r="AD19" s="29" t="s">
        <v>22</v>
      </c>
      <c r="AE19" s="32">
        <v>756</v>
      </c>
      <c r="AF19" s="32">
        <v>0</v>
      </c>
      <c r="AG19" s="32"/>
      <c r="AH19" s="32">
        <v>0</v>
      </c>
      <c r="AI19" s="32" t="s">
        <v>56</v>
      </c>
      <c r="AJ19" s="32" t="s">
        <v>57</v>
      </c>
      <c r="AK19" s="32" t="s">
        <v>58</v>
      </c>
      <c r="AL19" s="32">
        <v>2846</v>
      </c>
      <c r="AM19" s="13">
        <v>178</v>
      </c>
      <c r="AN19" s="13">
        <v>10</v>
      </c>
      <c r="AO19" s="13">
        <v>151</v>
      </c>
      <c r="AP19" s="13">
        <v>1080</v>
      </c>
      <c r="AQ19" s="13">
        <v>550.1</v>
      </c>
      <c r="AR19" s="13">
        <v>140</v>
      </c>
      <c r="AS19" s="13">
        <v>50</v>
      </c>
      <c r="AT19" s="13">
        <f>AM19:AM23+AN19:AN23+AO19:AO23+AP19:AP23+AQ19:AQ23+AR19:AR23+AS19:AS23</f>
        <v>2159.1</v>
      </c>
      <c r="AU19" s="7">
        <v>128</v>
      </c>
      <c r="AV19" s="4" t="s">
        <v>18</v>
      </c>
      <c r="AW19" s="4" t="s">
        <v>28</v>
      </c>
      <c r="AX19" s="4" t="s">
        <v>71</v>
      </c>
    </row>
    <row r="20" spans="1:50" ht="12.75">
      <c r="A20" s="3">
        <v>14</v>
      </c>
      <c r="B20" s="3" t="s">
        <v>5</v>
      </c>
      <c r="C20" s="3">
        <v>13</v>
      </c>
      <c r="D20" s="7">
        <v>1975</v>
      </c>
      <c r="E20" s="4">
        <v>5</v>
      </c>
      <c r="F20" s="4">
        <v>4</v>
      </c>
      <c r="G20" s="4">
        <v>60</v>
      </c>
      <c r="H20" s="6">
        <v>0</v>
      </c>
      <c r="I20" s="29">
        <v>292.4</v>
      </c>
      <c r="J20" s="4">
        <v>0</v>
      </c>
      <c r="K20" s="4">
        <v>0</v>
      </c>
      <c r="L20" s="40">
        <v>686.9</v>
      </c>
      <c r="M20" s="7">
        <v>686.9</v>
      </c>
      <c r="N20" s="7">
        <v>0</v>
      </c>
      <c r="O20" s="7">
        <v>0</v>
      </c>
      <c r="P20" s="7">
        <v>0</v>
      </c>
      <c r="Q20" s="15">
        <v>2630.8</v>
      </c>
      <c r="R20" s="29">
        <v>0</v>
      </c>
      <c r="S20" s="29">
        <f>Q20:Q23+R20:R23</f>
        <v>2630.8</v>
      </c>
      <c r="T20" s="29">
        <f>I20:I23+J20:J23+K20:K23</f>
        <v>292.4</v>
      </c>
      <c r="U20" s="72">
        <f t="shared" si="0"/>
        <v>3610.1000000000004</v>
      </c>
      <c r="V20" s="12">
        <v>2627.4</v>
      </c>
      <c r="W20" s="52">
        <v>2627.4</v>
      </c>
      <c r="X20" s="52">
        <v>14</v>
      </c>
      <c r="Y20" s="13"/>
      <c r="Z20" s="29" t="s">
        <v>25</v>
      </c>
      <c r="AA20" s="29" t="s">
        <v>26</v>
      </c>
      <c r="AB20" s="29" t="s">
        <v>27</v>
      </c>
      <c r="AC20" s="29" t="s">
        <v>28</v>
      </c>
      <c r="AD20" s="29" t="s">
        <v>22</v>
      </c>
      <c r="AE20" s="32">
        <v>756</v>
      </c>
      <c r="AF20" s="32">
        <v>0</v>
      </c>
      <c r="AG20" s="32"/>
      <c r="AH20" s="32">
        <v>0</v>
      </c>
      <c r="AI20" s="32" t="s">
        <v>56</v>
      </c>
      <c r="AJ20" s="32" t="s">
        <v>57</v>
      </c>
      <c r="AK20" s="32" t="s">
        <v>58</v>
      </c>
      <c r="AL20" s="32">
        <v>2908</v>
      </c>
      <c r="AM20" s="13">
        <v>182</v>
      </c>
      <c r="AN20" s="13">
        <v>10</v>
      </c>
      <c r="AO20" s="13">
        <v>151</v>
      </c>
      <c r="AP20" s="13">
        <v>540</v>
      </c>
      <c r="AQ20" s="13">
        <v>1088.1</v>
      </c>
      <c r="AR20" s="13">
        <v>100</v>
      </c>
      <c r="AS20" s="13">
        <v>150</v>
      </c>
      <c r="AT20" s="13">
        <f>AM20:AM23+AN20:AN23+AO20:AO23+AP20:AP23+AQ20:AQ23+AR20:AR23+AS20:AS23</f>
        <v>2221.1</v>
      </c>
      <c r="AU20" s="7">
        <v>137</v>
      </c>
      <c r="AV20" s="4" t="s">
        <v>18</v>
      </c>
      <c r="AW20" s="4" t="s">
        <v>28</v>
      </c>
      <c r="AX20" s="4" t="s">
        <v>71</v>
      </c>
    </row>
    <row r="21" spans="1:50" ht="12.75">
      <c r="A21" s="3">
        <v>15</v>
      </c>
      <c r="B21" s="3" t="s">
        <v>5</v>
      </c>
      <c r="C21" s="3">
        <v>15</v>
      </c>
      <c r="D21" s="7">
        <v>1975</v>
      </c>
      <c r="E21" s="4">
        <v>5</v>
      </c>
      <c r="F21" s="4">
        <v>4</v>
      </c>
      <c r="G21" s="4">
        <v>60</v>
      </c>
      <c r="H21" s="6">
        <v>0</v>
      </c>
      <c r="I21" s="29">
        <v>297</v>
      </c>
      <c r="J21" s="4">
        <v>0</v>
      </c>
      <c r="K21" s="4">
        <v>0</v>
      </c>
      <c r="L21" s="40">
        <v>686.9</v>
      </c>
      <c r="M21" s="7">
        <v>686.9</v>
      </c>
      <c r="N21" s="7">
        <v>0</v>
      </c>
      <c r="O21" s="7">
        <v>0</v>
      </c>
      <c r="P21" s="7">
        <v>0</v>
      </c>
      <c r="Q21" s="15">
        <v>2652.6</v>
      </c>
      <c r="R21" s="29">
        <v>0</v>
      </c>
      <c r="S21" s="29">
        <f>Q21:Q23+R21:R23</f>
        <v>2652.6</v>
      </c>
      <c r="T21" s="29">
        <f>I21:I23+J21:J23+K21:K23</f>
        <v>297</v>
      </c>
      <c r="U21" s="72">
        <f t="shared" si="0"/>
        <v>3636.5</v>
      </c>
      <c r="V21" s="12">
        <v>2654.3</v>
      </c>
      <c r="W21" s="52">
        <v>9722</v>
      </c>
      <c r="X21" s="52">
        <v>14</v>
      </c>
      <c r="Y21" s="13"/>
      <c r="Z21" s="29" t="s">
        <v>25</v>
      </c>
      <c r="AA21" s="29" t="s">
        <v>26</v>
      </c>
      <c r="AB21" s="29" t="s">
        <v>27</v>
      </c>
      <c r="AC21" s="29" t="s">
        <v>28</v>
      </c>
      <c r="AD21" s="29" t="s">
        <v>22</v>
      </c>
      <c r="AE21" s="32">
        <v>762</v>
      </c>
      <c r="AF21" s="32">
        <v>0</v>
      </c>
      <c r="AG21" s="32"/>
      <c r="AH21" s="32">
        <v>0</v>
      </c>
      <c r="AI21" s="32" t="s">
        <v>56</v>
      </c>
      <c r="AJ21" s="32" t="s">
        <v>57</v>
      </c>
      <c r="AK21" s="32" t="s">
        <v>58</v>
      </c>
      <c r="AL21" s="32">
        <v>2057</v>
      </c>
      <c r="AM21" s="13">
        <v>274</v>
      </c>
      <c r="AN21" s="13">
        <v>50</v>
      </c>
      <c r="AO21" s="13">
        <v>151</v>
      </c>
      <c r="AP21" s="13">
        <v>540</v>
      </c>
      <c r="AQ21" s="13">
        <v>195.6</v>
      </c>
      <c r="AR21" s="13">
        <v>52</v>
      </c>
      <c r="AS21" s="13">
        <v>100</v>
      </c>
      <c r="AT21" s="13">
        <f>AM21:AM23+AN21:AN23+AO21:AO23+AP21:AP23+AQ21:AQ23+AR21:AR23+AS21:AS23</f>
        <v>1362.6</v>
      </c>
      <c r="AU21" s="7">
        <v>146</v>
      </c>
      <c r="AV21" s="4" t="s">
        <v>18</v>
      </c>
      <c r="AW21" s="4" t="s">
        <v>28</v>
      </c>
      <c r="AX21" s="4" t="s">
        <v>71</v>
      </c>
    </row>
    <row r="22" spans="1:50" ht="11.25" customHeight="1">
      <c r="A22" s="3">
        <v>16</v>
      </c>
      <c r="B22" s="9" t="s">
        <v>6</v>
      </c>
      <c r="C22" s="10">
        <v>7</v>
      </c>
      <c r="D22" s="11">
        <v>1956</v>
      </c>
      <c r="E22" s="9">
        <v>3</v>
      </c>
      <c r="F22" s="9">
        <v>3</v>
      </c>
      <c r="G22" s="9">
        <v>23</v>
      </c>
      <c r="H22" s="9">
        <v>0</v>
      </c>
      <c r="I22" s="30">
        <v>174.4</v>
      </c>
      <c r="J22" s="4">
        <v>0</v>
      </c>
      <c r="K22" s="4">
        <v>0</v>
      </c>
      <c r="L22" s="37">
        <v>315.3</v>
      </c>
      <c r="M22" s="7">
        <v>304.08</v>
      </c>
      <c r="N22" s="7">
        <v>11.22</v>
      </c>
      <c r="O22" s="38">
        <v>0</v>
      </c>
      <c r="P22" s="7">
        <v>0</v>
      </c>
      <c r="Q22" s="17">
        <v>1348.3</v>
      </c>
      <c r="R22" s="30">
        <v>444.1</v>
      </c>
      <c r="S22" s="29">
        <f>Q22:Q23+R22:R23</f>
        <v>1792.4</v>
      </c>
      <c r="T22" s="29">
        <f>I22:I23+J22:J23+K22:K23</f>
        <v>174.4</v>
      </c>
      <c r="U22" s="72">
        <f t="shared" si="0"/>
        <v>2282.1</v>
      </c>
      <c r="V22" s="50">
        <v>1818.6</v>
      </c>
      <c r="W22" s="53">
        <v>11199</v>
      </c>
      <c r="X22" s="53">
        <v>14.4</v>
      </c>
      <c r="Y22" s="35"/>
      <c r="Z22" s="64" t="s">
        <v>25</v>
      </c>
      <c r="AA22" s="65" t="s">
        <v>26</v>
      </c>
      <c r="AB22" s="29" t="s">
        <v>27</v>
      </c>
      <c r="AC22" s="29" t="s">
        <v>28</v>
      </c>
      <c r="AD22" s="65" t="s">
        <v>22</v>
      </c>
      <c r="AE22" s="30"/>
      <c r="AG22" s="29">
        <v>0</v>
      </c>
      <c r="AH22" s="30">
        <v>1221.2</v>
      </c>
      <c r="AI22" s="30" t="s">
        <v>65</v>
      </c>
      <c r="AJ22" s="30" t="s">
        <v>64</v>
      </c>
      <c r="AK22" s="30" t="s">
        <v>66</v>
      </c>
      <c r="AL22" s="30">
        <v>2250</v>
      </c>
      <c r="AM22" s="39">
        <v>174</v>
      </c>
      <c r="AN22" s="39">
        <v>241.5</v>
      </c>
      <c r="AO22" s="39">
        <v>61</v>
      </c>
      <c r="AP22" s="39"/>
      <c r="AQ22" s="39">
        <v>455.5</v>
      </c>
      <c r="AR22" s="39">
        <v>242</v>
      </c>
      <c r="AS22" s="39">
        <v>210</v>
      </c>
      <c r="AT22" s="13">
        <f>AM22:AM23+AN22:AN23+AO22:AO23+AP22:AP23+AQ22:AQ23+AR22:AR23+AS22:AS23</f>
        <v>1384</v>
      </c>
      <c r="AU22" s="30">
        <v>49</v>
      </c>
      <c r="AV22" s="4" t="s">
        <v>69</v>
      </c>
      <c r="AW22" s="4" t="s">
        <v>28</v>
      </c>
      <c r="AX22" s="4" t="s">
        <v>71</v>
      </c>
    </row>
    <row r="23" spans="1:50" ht="12.75">
      <c r="A23" s="3"/>
      <c r="B23" s="8" t="s">
        <v>29</v>
      </c>
      <c r="C23" s="3"/>
      <c r="D23" s="6"/>
      <c r="E23" s="4"/>
      <c r="F23" s="5">
        <f>SUM(F8:F21)</f>
        <v>48</v>
      </c>
      <c r="G23" s="5">
        <f>SUM(G8:G21)</f>
        <v>649</v>
      </c>
      <c r="H23" s="8">
        <f>SUM(H8:H21)</f>
        <v>0</v>
      </c>
      <c r="I23" s="16">
        <f>SUM(I8:I21)</f>
        <v>2973</v>
      </c>
      <c r="J23" s="5">
        <f>SUM(J8:J21)</f>
        <v>0</v>
      </c>
      <c r="K23" s="5">
        <v>0</v>
      </c>
      <c r="L23" s="46">
        <f aca="true" t="shared" si="1" ref="L23:R23">SUM(L7:L21)</f>
        <v>8724</v>
      </c>
      <c r="M23" s="8">
        <f t="shared" si="1"/>
        <v>8724</v>
      </c>
      <c r="N23" s="8">
        <f t="shared" si="1"/>
        <v>0</v>
      </c>
      <c r="O23" s="8">
        <f t="shared" si="1"/>
        <v>0</v>
      </c>
      <c r="P23" s="8">
        <f t="shared" si="1"/>
        <v>0</v>
      </c>
      <c r="Q23" s="16">
        <f t="shared" si="1"/>
        <v>31427.3</v>
      </c>
      <c r="R23" s="16">
        <f t="shared" si="1"/>
        <v>1804.1</v>
      </c>
      <c r="S23" s="16">
        <f>Q23:Q23+R23:R23</f>
        <v>33231.4</v>
      </c>
      <c r="T23" s="16">
        <f>I23:I23+J23:J23+K23:K23</f>
        <v>2973</v>
      </c>
      <c r="U23" s="73">
        <f t="shared" si="0"/>
        <v>44928.4</v>
      </c>
      <c r="V23" s="58">
        <f>SUM(V7:V22)</f>
        <v>35059.299999999996</v>
      </c>
      <c r="W23" s="54">
        <f>SUM(W7:W22)</f>
        <v>133728.4</v>
      </c>
      <c r="X23" s="54"/>
      <c r="Y23" s="33"/>
      <c r="Z23" s="29"/>
      <c r="AA23" s="29"/>
      <c r="AB23" s="29"/>
      <c r="AC23" s="29"/>
      <c r="AD23" s="29"/>
      <c r="AE23" s="16">
        <f>SUM(AE7:AE21)</f>
        <v>6724.5</v>
      </c>
      <c r="AF23" s="16">
        <f>SUM(AF7:AF21)</f>
        <v>1580.3</v>
      </c>
      <c r="AG23" s="16">
        <v>0</v>
      </c>
      <c r="AH23" s="16">
        <f>SUM(AH7:AH21)</f>
        <v>3897.2</v>
      </c>
      <c r="AI23" s="31"/>
      <c r="AJ23" s="31"/>
      <c r="AK23" s="31"/>
      <c r="AL23" s="16">
        <f aca="true" t="shared" si="2" ref="AL23:AS23">SUM(AL7:AL22)</f>
        <v>38536</v>
      </c>
      <c r="AM23" s="5">
        <f t="shared" si="2"/>
        <v>2999.5</v>
      </c>
      <c r="AN23" s="5">
        <f t="shared" si="2"/>
        <v>928</v>
      </c>
      <c r="AO23" s="5">
        <f t="shared" si="2"/>
        <v>2189.6</v>
      </c>
      <c r="AP23" s="5">
        <f t="shared" si="2"/>
        <v>3254</v>
      </c>
      <c r="AQ23" s="5">
        <f t="shared" si="2"/>
        <v>13762.700000000003</v>
      </c>
      <c r="AR23" s="5">
        <f t="shared" si="2"/>
        <v>704</v>
      </c>
      <c r="AS23" s="5">
        <f t="shared" si="2"/>
        <v>3388.2</v>
      </c>
      <c r="AT23" s="33">
        <f>AM23:AM23+AN23:AN23+AO23:AO23+AP23:AP23+AQ23:AQ23+AR23:AR23+AS23:AS23</f>
        <v>27226.000000000004</v>
      </c>
      <c r="AU23" s="5">
        <f>SUM(AU7:AU21)</f>
        <v>1655</v>
      </c>
      <c r="AV23" s="18"/>
      <c r="AW23" s="18"/>
      <c r="AX23" s="4"/>
    </row>
    <row r="24" spans="38:49" ht="12.75">
      <c r="AL24" s="152" t="s">
        <v>84</v>
      </c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</row>
    <row r="25" spans="38:49" ht="12.75">
      <c r="AL25" s="115" t="s">
        <v>78</v>
      </c>
      <c r="AM25" s="100" t="s">
        <v>45</v>
      </c>
      <c r="AN25" s="101"/>
      <c r="AO25" s="101"/>
      <c r="AP25" s="101"/>
      <c r="AQ25" s="101"/>
      <c r="AR25" s="101"/>
      <c r="AS25" s="101"/>
      <c r="AT25" s="101"/>
      <c r="AU25" s="140" t="s">
        <v>73</v>
      </c>
      <c r="AV25" s="141"/>
      <c r="AW25" s="142"/>
    </row>
    <row r="26" spans="38:49" ht="39" customHeight="1">
      <c r="AL26" s="139"/>
      <c r="AM26" s="111" t="s">
        <v>46</v>
      </c>
      <c r="AN26" s="112"/>
      <c r="AO26" s="113" t="s">
        <v>47</v>
      </c>
      <c r="AP26" s="115" t="s">
        <v>48</v>
      </c>
      <c r="AQ26" s="113" t="s">
        <v>49</v>
      </c>
      <c r="AR26" s="119" t="s">
        <v>50</v>
      </c>
      <c r="AS26" s="120"/>
      <c r="AT26" s="121" t="s">
        <v>51</v>
      </c>
      <c r="AU26" s="143"/>
      <c r="AV26" s="144"/>
      <c r="AW26" s="145"/>
    </row>
    <row r="27" spans="38:49" ht="75.75">
      <c r="AL27" s="116"/>
      <c r="AM27" s="69" t="s">
        <v>52</v>
      </c>
      <c r="AN27" s="69" t="s">
        <v>53</v>
      </c>
      <c r="AO27" s="114"/>
      <c r="AP27" s="116"/>
      <c r="AQ27" s="114"/>
      <c r="AR27" s="70" t="s">
        <v>54</v>
      </c>
      <c r="AS27" s="70" t="s">
        <v>55</v>
      </c>
      <c r="AT27" s="114"/>
      <c r="AU27" s="146"/>
      <c r="AV27" s="147"/>
      <c r="AW27" s="148"/>
    </row>
    <row r="28" spans="38:49" ht="12.75">
      <c r="AL28" s="30">
        <v>7375</v>
      </c>
      <c r="AM28" s="39">
        <v>400</v>
      </c>
      <c r="AN28" s="39">
        <v>112</v>
      </c>
      <c r="AO28" s="39">
        <v>166</v>
      </c>
      <c r="AP28" s="39">
        <v>0</v>
      </c>
      <c r="AQ28" s="39">
        <v>2675</v>
      </c>
      <c r="AR28" s="39">
        <v>1986</v>
      </c>
      <c r="AS28" s="39">
        <v>282.4</v>
      </c>
      <c r="AT28" s="59">
        <f>AM28:AM105+AN28:AN105+AO28:AO105+AP28:AP105+AQ28:AQ105+AR28:AR105+AS28:AS105</f>
        <v>5621.4</v>
      </c>
      <c r="AU28" s="149" t="s">
        <v>85</v>
      </c>
      <c r="AV28" s="150"/>
      <c r="AW28" s="151"/>
    </row>
  </sheetData>
  <sheetProtection/>
  <mergeCells count="64">
    <mergeCell ref="AU28:AW28"/>
    <mergeCell ref="AU25:AW27"/>
    <mergeCell ref="AL24:AW24"/>
    <mergeCell ref="AL25:AL27"/>
    <mergeCell ref="A6:U6"/>
    <mergeCell ref="AX2:AX4"/>
    <mergeCell ref="AU2:AU4"/>
    <mergeCell ref="G3:G4"/>
    <mergeCell ref="B2:B4"/>
    <mergeCell ref="I3:I4"/>
    <mergeCell ref="J3:J4"/>
    <mergeCell ref="C2:C4"/>
    <mergeCell ref="E3:E4"/>
    <mergeCell ref="D2:D4"/>
    <mergeCell ref="AD2:AD4"/>
    <mergeCell ref="F3:F4"/>
    <mergeCell ref="AC3:AC4"/>
    <mergeCell ref="AA3:AA4"/>
    <mergeCell ref="Z3:Z4"/>
    <mergeCell ref="E2:H2"/>
    <mergeCell ref="H3:H4"/>
    <mergeCell ref="Q3:Q4"/>
    <mergeCell ref="A2:A4"/>
    <mergeCell ref="AB2:AC2"/>
    <mergeCell ref="R3:R4"/>
    <mergeCell ref="K3:K4"/>
    <mergeCell ref="I2:V2"/>
    <mergeCell ref="T3:T4"/>
    <mergeCell ref="U3:U4"/>
    <mergeCell ref="Z2:AA2"/>
    <mergeCell ref="Y2:Y4"/>
    <mergeCell ref="W2:W4"/>
    <mergeCell ref="AP3:AP4"/>
    <mergeCell ref="AJ3:AJ4"/>
    <mergeCell ref="AG3:AG4"/>
    <mergeCell ref="AH3:AH4"/>
    <mergeCell ref="AQ3:AQ4"/>
    <mergeCell ref="AE2:AH2"/>
    <mergeCell ref="AE3:AE4"/>
    <mergeCell ref="AF3:AF4"/>
    <mergeCell ref="AR26:AS26"/>
    <mergeCell ref="AT26:AT27"/>
    <mergeCell ref="A1:AX1"/>
    <mergeCell ref="AV2:AV4"/>
    <mergeCell ref="AW2:AW4"/>
    <mergeCell ref="AM3:AN3"/>
    <mergeCell ref="AO3:AO4"/>
    <mergeCell ref="AI2:AK2"/>
    <mergeCell ref="AI3:AI4"/>
    <mergeCell ref="AK3:AK4"/>
    <mergeCell ref="AM26:AN26"/>
    <mergeCell ref="AO26:AO27"/>
    <mergeCell ref="AP26:AP27"/>
    <mergeCell ref="AQ26:AQ27"/>
    <mergeCell ref="V3:V4"/>
    <mergeCell ref="L3:P3"/>
    <mergeCell ref="AM25:AT25"/>
    <mergeCell ref="AL2:AL4"/>
    <mergeCell ref="AR3:AS3"/>
    <mergeCell ref="AM2:AT2"/>
    <mergeCell ref="AT3:AT4"/>
    <mergeCell ref="X2:X4"/>
    <mergeCell ref="AB3:AB4"/>
  </mergeCells>
  <printOptions headings="1"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pto</cp:lastModifiedBy>
  <cp:lastPrinted>2014-04-30T04:12:20Z</cp:lastPrinted>
  <dcterms:created xsi:type="dcterms:W3CDTF">1996-10-08T23:32:33Z</dcterms:created>
  <dcterms:modified xsi:type="dcterms:W3CDTF">2014-05-14T08:22:35Z</dcterms:modified>
  <cp:category/>
  <cp:version/>
  <cp:contentType/>
  <cp:contentStatus/>
</cp:coreProperties>
</file>