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<sst xmlns="http://schemas.openxmlformats.org/spreadsheetml/2006/main" count="841" uniqueCount="206">
  <si>
    <t>№ п/п</t>
  </si>
  <si>
    <t>Адрес дома</t>
  </si>
  <si>
    <t>Анатолия</t>
  </si>
  <si>
    <t>Деповская</t>
  </si>
  <si>
    <t>Космонавтов</t>
  </si>
  <si>
    <t>№ дома</t>
  </si>
  <si>
    <t>2а</t>
  </si>
  <si>
    <t>количество</t>
  </si>
  <si>
    <t>площадь, м2</t>
  </si>
  <si>
    <t>водопровод</t>
  </si>
  <si>
    <t>канализация</t>
  </si>
  <si>
    <t>отопление</t>
  </si>
  <si>
    <t>этажей</t>
  </si>
  <si>
    <t>подъездов</t>
  </si>
  <si>
    <t>квартир</t>
  </si>
  <si>
    <t>лифтов</t>
  </si>
  <si>
    <t>лестниц</t>
  </si>
  <si>
    <t>коридоры</t>
  </si>
  <si>
    <t>нежилые 
помещения</t>
  </si>
  <si>
    <t>хол.</t>
  </si>
  <si>
    <t>гор.</t>
  </si>
  <si>
    <t>центр.</t>
  </si>
  <si>
    <t>выгр.яма</t>
  </si>
  <si>
    <t>квартир по бух.жилая</t>
  </si>
  <si>
    <t>ц.канал</t>
  </si>
  <si>
    <t>нет</t>
  </si>
  <si>
    <t>Итого общая площадь подвала по тех. паспорту в т.ч аренда и собств.</t>
  </si>
  <si>
    <t>свободная пл-дь подвала</t>
  </si>
  <si>
    <t>Год постройки</t>
  </si>
  <si>
    <t>собствв. муниц.образования</t>
  </si>
  <si>
    <t xml:space="preserve">подвал в частной 
собственности </t>
  </si>
  <si>
    <t>площадь кровель, м2</t>
  </si>
  <si>
    <t>рулонные</t>
  </si>
  <si>
    <t>шиферные</t>
  </si>
  <si>
    <t>ж/бетонные</t>
  </si>
  <si>
    <t>стальные</t>
  </si>
  <si>
    <t>материалы</t>
  </si>
  <si>
    <t>стены</t>
  </si>
  <si>
    <t>перекрытия</t>
  </si>
  <si>
    <t>крыши</t>
  </si>
  <si>
    <t>придомовая территория, м2</t>
  </si>
  <si>
    <t>асфальтовое
покрытие</t>
  </si>
  <si>
    <t>отмостки</t>
  </si>
  <si>
    <t>детские и спортивные
площадки</t>
  </si>
  <si>
    <t>грунт</t>
  </si>
  <si>
    <t>зеленые
насаждения</t>
  </si>
  <si>
    <t>всего</t>
  </si>
  <si>
    <t>проезды</t>
  </si>
  <si>
    <t>газоны, деревья</t>
  </si>
  <si>
    <t>газоны, клумбы</t>
  </si>
  <si>
    <t>ж/б</t>
  </si>
  <si>
    <t>шиф</t>
  </si>
  <si>
    <t xml:space="preserve">к-во проживающих </t>
  </si>
  <si>
    <t>аренда собствен. МКД</t>
  </si>
  <si>
    <t>ИТОГО:</t>
  </si>
  <si>
    <t>ООО УК "ЖЭУ-2"</t>
  </si>
  <si>
    <t>Объем здания, куб.м.</t>
  </si>
  <si>
    <t>Высота здания,м</t>
  </si>
  <si>
    <t>площадь подвала м2</t>
  </si>
  <si>
    <t>% износа на 01.01.05</t>
  </si>
  <si>
    <t>8,2и11,2</t>
  </si>
  <si>
    <t xml:space="preserve">кадастровая пл-дь земельного участка </t>
  </si>
  <si>
    <t>панель</t>
  </si>
  <si>
    <t>кирпич</t>
  </si>
  <si>
    <t>шиферная</t>
  </si>
  <si>
    <t>рулонная</t>
  </si>
  <si>
    <t>железо</t>
  </si>
  <si>
    <t>пан.</t>
  </si>
  <si>
    <t>кир/шл</t>
  </si>
  <si>
    <t>шиф.</t>
  </si>
  <si>
    <t>площадь мест общего пользования (п.9,10,11)</t>
  </si>
  <si>
    <t>19а</t>
  </si>
  <si>
    <t>23а</t>
  </si>
  <si>
    <t>27а</t>
  </si>
  <si>
    <t>28а</t>
  </si>
  <si>
    <t>38а</t>
  </si>
  <si>
    <t>9а</t>
  </si>
  <si>
    <t>Хлебозаводская</t>
  </si>
  <si>
    <t>Строительная</t>
  </si>
  <si>
    <t>Прудская</t>
  </si>
  <si>
    <t>Парковая</t>
  </si>
  <si>
    <t>Красногвардейская</t>
  </si>
  <si>
    <t>40 лет ВЛКСМ</t>
  </si>
  <si>
    <t>Гагарина</t>
  </si>
  <si>
    <t>Итого: пл-дь жилых и нежил. помещений м2 (п.17+п.18)</t>
  </si>
  <si>
    <t>общая полезная площадь дома (по тех.паспорту,не брать в расчет)</t>
  </si>
  <si>
    <t>ВСЕГО: общая площадь дома м2 (п.9,10,11,12,17,18)</t>
  </si>
  <si>
    <t>Перечень и характеристика жилых домов  ООО "ДОУК" на 01.03.2014г.</t>
  </si>
  <si>
    <t>тротуары, входа в подъезды</t>
  </si>
  <si>
    <t>гвс</t>
  </si>
  <si>
    <t>ш/бл</t>
  </si>
  <si>
    <t>шл/бл</t>
  </si>
  <si>
    <t>рулон</t>
  </si>
  <si>
    <t>свар</t>
  </si>
  <si>
    <t>кадастровый номер земельного участка</t>
  </si>
  <si>
    <t>22:69:020326:31</t>
  </si>
  <si>
    <t>22:69:020325:22</t>
  </si>
  <si>
    <t>22:69:020326:40</t>
  </si>
  <si>
    <t>22:69:020325:23</t>
  </si>
  <si>
    <t>22:69:020326:34</t>
  </si>
  <si>
    <t>22:69:020326:37</t>
  </si>
  <si>
    <t>22:69:020309:82</t>
  </si>
  <si>
    <t>отсутствует</t>
  </si>
  <si>
    <t>22:69:020309:81</t>
  </si>
  <si>
    <t>22:69:020309:87</t>
  </si>
  <si>
    <t>22:69:020325:20</t>
  </si>
  <si>
    <t>22:69:020323:26</t>
  </si>
  <si>
    <t>22:69:020323:24</t>
  </si>
  <si>
    <t>22:69:020318:50</t>
  </si>
  <si>
    <t>22:69:020318:35</t>
  </si>
  <si>
    <t>22:69:020339:40</t>
  </si>
  <si>
    <t>22:69:020318:47</t>
  </si>
  <si>
    <t>22:69:020318:40</t>
  </si>
  <si>
    <t>22:69:020324:54</t>
  </si>
  <si>
    <t>22:69:020317:9</t>
  </si>
  <si>
    <t>22:69:020318:44</t>
  </si>
  <si>
    <t>22:69:020318:46</t>
  </si>
  <si>
    <t>22:69:020318:48</t>
  </si>
  <si>
    <t>22:69:020318:49</t>
  </si>
  <si>
    <t>22:69:020318:37</t>
  </si>
  <si>
    <t>22:69:020318:36</t>
  </si>
  <si>
    <t>22:69:020339:38</t>
  </si>
  <si>
    <t>22:69:020339:45</t>
  </si>
  <si>
    <t>22:69:020325:19</t>
  </si>
  <si>
    <t>22:69:020340:9</t>
  </si>
  <si>
    <t>22:69:020325:21</t>
  </si>
  <si>
    <t>22:69:020313:25</t>
  </si>
  <si>
    <t>22:69:020323:6</t>
  </si>
  <si>
    <t>22:69:020322:56</t>
  </si>
  <si>
    <t>22:69:020322:54</t>
  </si>
  <si>
    <t>22:69:020323:5</t>
  </si>
  <si>
    <t>22:69:020323:22</t>
  </si>
  <si>
    <t>22:69:020318:42</t>
  </si>
  <si>
    <t>22:69:020318:45</t>
  </si>
  <si>
    <t>22:69:020318:38</t>
  </si>
  <si>
    <t>22:69:020318:39</t>
  </si>
  <si>
    <t>22:69:020318:41</t>
  </si>
  <si>
    <t>22:69:020326:32</t>
  </si>
  <si>
    <t>22:69:020302:42</t>
  </si>
  <si>
    <t>22:69:020326:38</t>
  </si>
  <si>
    <t>22:69:020339:37</t>
  </si>
  <si>
    <t>22:69:020326:36</t>
  </si>
  <si>
    <t>22:69:020339:35</t>
  </si>
  <si>
    <t>22:69:020326:41</t>
  </si>
  <si>
    <t>22:69:020323:23</t>
  </si>
  <si>
    <t>22:69:020339:43</t>
  </si>
  <si>
    <t>22:69:020339:36</t>
  </si>
  <si>
    <t>22:69:020339:41</t>
  </si>
  <si>
    <t>22:69:020339:42</t>
  </si>
  <si>
    <t>22:69:020339:44</t>
  </si>
  <si>
    <t>22:69:020317:8</t>
  </si>
  <si>
    <t>22:69:020309:83</t>
  </si>
  <si>
    <t>22:69:020309:86</t>
  </si>
  <si>
    <t>22:69:020309:0001</t>
  </si>
  <si>
    <t>22:69:020322:57</t>
  </si>
  <si>
    <t>22:69:020321:27</t>
  </si>
  <si>
    <t>22:69:020322:3</t>
  </si>
  <si>
    <t>22:69:020321:26</t>
  </si>
  <si>
    <t>22:69:020323:27</t>
  </si>
  <si>
    <t>22:69:020322:0042</t>
  </si>
  <si>
    <t>132.4</t>
  </si>
  <si>
    <t>серия,тип проекта</t>
  </si>
  <si>
    <t>164-12-181-2</t>
  </si>
  <si>
    <t>114-16-2/1</t>
  </si>
  <si>
    <t>1Б-2Б-3А   85-04/1</t>
  </si>
  <si>
    <t>1-464 А-1</t>
  </si>
  <si>
    <t>125-0.10</t>
  </si>
  <si>
    <t>ТП 86-021/1</t>
  </si>
  <si>
    <t>85 ТП 85-06</t>
  </si>
  <si>
    <t>86 ТП 114-86-1</t>
  </si>
  <si>
    <t>202-05</t>
  </si>
  <si>
    <t>тп 85/07</t>
  </si>
  <si>
    <t>111-25-15</t>
  </si>
  <si>
    <t>114-85-47/1</t>
  </si>
  <si>
    <t>25-46-1</t>
  </si>
  <si>
    <t>1-464-А-1</t>
  </si>
  <si>
    <t>81 ТП 81-06</t>
  </si>
  <si>
    <t>ТП 74-021/1</t>
  </si>
  <si>
    <t>85ТП85-06</t>
  </si>
  <si>
    <t>ТП76/07</t>
  </si>
  <si>
    <t>ТП87-05</t>
  </si>
  <si>
    <t>ТП 80-01</t>
  </si>
  <si>
    <t>ТП65-02</t>
  </si>
  <si>
    <t>ТП 63-01</t>
  </si>
  <si>
    <t>ТП 53/01</t>
  </si>
  <si>
    <t>ТП 59/02</t>
  </si>
  <si>
    <t xml:space="preserve"> ТП 58/01</t>
  </si>
  <si>
    <t>ТП 59-01</t>
  </si>
  <si>
    <t>ТП 61-01</t>
  </si>
  <si>
    <t>ТП 114-70-01</t>
  </si>
  <si>
    <t>94 ТП 94/06</t>
  </si>
  <si>
    <t>ТП 96-01</t>
  </si>
  <si>
    <t>114-63-47/1</t>
  </si>
  <si>
    <t>ТП -80-01</t>
  </si>
  <si>
    <t>114-63-47/01</t>
  </si>
  <si>
    <t>125-0,10</t>
  </si>
  <si>
    <t>25-46-01</t>
  </si>
  <si>
    <t>ТП 64/01</t>
  </si>
  <si>
    <t>ТП 62/01</t>
  </si>
  <si>
    <t>ТП  66/06</t>
  </si>
  <si>
    <t>ТП 66/06</t>
  </si>
  <si>
    <t>ТП 66/01</t>
  </si>
  <si>
    <t>85 ТП 85-07</t>
  </si>
  <si>
    <t>ТП 78/01</t>
  </si>
  <si>
    <t>ТП 83/01</t>
  </si>
  <si>
    <t>ТП 81/01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</si>
</sst>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</numFmts>
  <fonts count="59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sz val="7"/>
      <name val="Times New Roman"/>
      <family val="1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b/>
      <sz val="7"/>
      <color indexed="53"/>
      <name val="Arial"/>
      <family val="2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7"/>
      <color rgb="FFFF0000"/>
      <name val="Arial"/>
      <family val="2"/>
    </font>
    <font>
      <b/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33" borderId="10" xfId="54" applyFont="1" applyFill="1" applyBorder="1">
      <alignment/>
      <protection/>
    </xf>
    <xf numFmtId="0" fontId="1" fillId="33" borderId="10" xfId="54" applyFont="1" applyFill="1" applyBorder="1" applyAlignment="1">
      <alignment horizontal="center"/>
      <protection/>
    </xf>
    <xf numFmtId="0" fontId="1" fillId="0" borderId="10" xfId="54" applyFont="1" applyFill="1" applyBorder="1">
      <alignment/>
      <protection/>
    </xf>
    <xf numFmtId="0" fontId="3" fillId="0" borderId="11" xfId="54" applyFont="1" applyFill="1" applyBorder="1" applyAlignment="1">
      <alignment horizontal="center" vertical="justify" textRotation="90" wrapText="1"/>
      <protection/>
    </xf>
    <xf numFmtId="0" fontId="3" fillId="34" borderId="10" xfId="0" applyFont="1" applyFill="1" applyBorder="1" applyAlignment="1">
      <alignment/>
    </xf>
    <xf numFmtId="0" fontId="3" fillId="0" borderId="10" xfId="54" applyFont="1" applyBorder="1" applyAlignment="1">
      <alignment horizontal="center"/>
      <protection/>
    </xf>
    <xf numFmtId="0" fontId="3" fillId="0" borderId="11" xfId="54" applyFont="1" applyFill="1" applyBorder="1" applyAlignment="1">
      <alignment horizontal="center" textRotation="90" wrapText="1"/>
      <protection/>
    </xf>
    <xf numFmtId="0" fontId="3" fillId="0" borderId="11" xfId="54" applyFont="1" applyFill="1" applyBorder="1" applyAlignment="1">
      <alignment horizontal="center" vertical="center" textRotation="90" wrapText="1"/>
      <protection/>
    </xf>
    <xf numFmtId="0" fontId="3" fillId="33" borderId="10" xfId="54" applyFont="1" applyFill="1" applyBorder="1" applyAlignment="1">
      <alignment horizontal="center" textRotation="90"/>
      <protection/>
    </xf>
    <xf numFmtId="0" fontId="3" fillId="0" borderId="10" xfId="54" applyFont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34" borderId="10" xfId="54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0" xfId="54" applyFont="1" applyFill="1" applyBorder="1">
      <alignment/>
      <protection/>
    </xf>
    <xf numFmtId="0" fontId="53" fillId="0" borderId="0" xfId="0" applyFont="1" applyFill="1" applyAlignment="1">
      <alignment/>
    </xf>
    <xf numFmtId="0" fontId="1" fillId="34" borderId="10" xfId="54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3" fillId="33" borderId="10" xfId="54" applyFont="1" applyFill="1" applyBorder="1" applyAlignment="1">
      <alignment horizontal="center"/>
      <protection/>
    </xf>
    <xf numFmtId="0" fontId="3" fillId="33" borderId="10" xfId="54" applyFont="1" applyFill="1" applyBorder="1">
      <alignment/>
      <protection/>
    </xf>
    <xf numFmtId="180" fontId="11" fillId="33" borderId="10" xfId="54" applyNumberFormat="1" applyFont="1" applyFill="1" applyBorder="1">
      <alignment/>
      <protection/>
    </xf>
    <xf numFmtId="0" fontId="3" fillId="34" borderId="10" xfId="54" applyFont="1" applyFill="1" applyBorder="1">
      <alignment/>
      <protection/>
    </xf>
    <xf numFmtId="0" fontId="1" fillId="34" borderId="10" xfId="0" applyFont="1" applyFill="1" applyBorder="1" applyAlignment="1">
      <alignment horizontal="center"/>
    </xf>
    <xf numFmtId="0" fontId="53" fillId="34" borderId="0" xfId="0" applyFont="1" applyFill="1" applyAlignment="1">
      <alignment/>
    </xf>
    <xf numFmtId="0" fontId="3" fillId="34" borderId="10" xfId="54" applyFont="1" applyFill="1" applyBorder="1" applyAlignment="1">
      <alignment horizontal="center"/>
      <protection/>
    </xf>
    <xf numFmtId="0" fontId="1" fillId="0" borderId="10" xfId="0" applyFont="1" applyBorder="1" applyAlignment="1">
      <alignment/>
    </xf>
    <xf numFmtId="180" fontId="4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1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Fill="1" applyBorder="1" applyAlignment="1">
      <alignment/>
    </xf>
    <xf numFmtId="180" fontId="1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1" xfId="54" applyFont="1" applyFill="1" applyBorder="1" applyAlignment="1">
      <alignment horizontal="center" vertical="justify" textRotation="90"/>
      <protection/>
    </xf>
    <xf numFmtId="0" fontId="3" fillId="34" borderId="1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180" fontId="1" fillId="34" borderId="10" xfId="54" applyNumberFormat="1" applyFont="1" applyFill="1" applyBorder="1">
      <alignment/>
      <protection/>
    </xf>
    <xf numFmtId="180" fontId="3" fillId="34" borderId="10" xfId="54" applyNumberFormat="1" applyFont="1" applyFill="1" applyBorder="1">
      <alignment/>
      <protection/>
    </xf>
    <xf numFmtId="180" fontId="1" fillId="34" borderId="12" xfId="0" applyNumberFormat="1" applyFont="1" applyFill="1" applyBorder="1" applyAlignment="1">
      <alignment/>
    </xf>
    <xf numFmtId="180" fontId="1" fillId="34" borderId="11" xfId="0" applyNumberFormat="1" applyFont="1" applyFill="1" applyBorder="1" applyAlignment="1">
      <alignment/>
    </xf>
    <xf numFmtId="0" fontId="3" fillId="34" borderId="12" xfId="54" applyFont="1" applyFill="1" applyBorder="1" applyAlignment="1">
      <alignment horizontal="center" textRotation="90" wrapText="1"/>
      <protection/>
    </xf>
    <xf numFmtId="0" fontId="3" fillId="34" borderId="11" xfId="54" applyFont="1" applyFill="1" applyBorder="1" applyAlignment="1">
      <alignment horizontal="center" textRotation="90" wrapText="1"/>
      <protection/>
    </xf>
    <xf numFmtId="0" fontId="54" fillId="34" borderId="10" xfId="54" applyFont="1" applyFill="1" applyBorder="1">
      <alignment/>
      <protection/>
    </xf>
    <xf numFmtId="180" fontId="11" fillId="34" borderId="10" xfId="54" applyNumberFormat="1" applyFont="1" applyFill="1" applyBorder="1">
      <alignment/>
      <protection/>
    </xf>
    <xf numFmtId="0" fontId="1" fillId="34" borderId="10" xfId="0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0" fontId="1" fillId="34" borderId="12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80" fontId="1" fillId="34" borderId="10" xfId="54" applyNumberFormat="1" applyFont="1" applyFill="1" applyBorder="1" applyAlignment="1">
      <alignment horizontal="center"/>
      <protection/>
    </xf>
    <xf numFmtId="180" fontId="3" fillId="34" borderId="10" xfId="54" applyNumberFormat="1" applyFont="1" applyFill="1" applyBorder="1" applyAlignment="1">
      <alignment horizontal="center"/>
      <protection/>
    </xf>
    <xf numFmtId="0" fontId="0" fillId="34" borderId="0" xfId="0" applyFont="1" applyFill="1" applyAlignment="1">
      <alignment/>
    </xf>
    <xf numFmtId="0" fontId="55" fillId="34" borderId="10" xfId="54" applyFont="1" applyFill="1" applyBorder="1" applyAlignment="1">
      <alignment horizontal="center" wrapText="1"/>
      <protection/>
    </xf>
    <xf numFmtId="180" fontId="56" fillId="34" borderId="14" xfId="0" applyNumberFormat="1" applyFont="1" applyFill="1" applyBorder="1" applyAlignment="1">
      <alignment horizontal="center"/>
    </xf>
    <xf numFmtId="180" fontId="57" fillId="34" borderId="10" xfId="0" applyNumberFormat="1" applyFont="1" applyFill="1" applyBorder="1" applyAlignment="1">
      <alignment/>
    </xf>
    <xf numFmtId="180" fontId="57" fillId="34" borderId="12" xfId="0" applyNumberFormat="1" applyFont="1" applyFill="1" applyBorder="1" applyAlignment="1">
      <alignment/>
    </xf>
    <xf numFmtId="180" fontId="57" fillId="34" borderId="11" xfId="0" applyNumberFormat="1" applyFont="1" applyFill="1" applyBorder="1" applyAlignment="1">
      <alignment/>
    </xf>
    <xf numFmtId="180" fontId="55" fillId="34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vertical="top" wrapText="1"/>
    </xf>
    <xf numFmtId="0" fontId="2" fillId="34" borderId="0" xfId="0" applyFont="1" applyFill="1" applyAlignment="1">
      <alignment/>
    </xf>
    <xf numFmtId="0" fontId="12" fillId="34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vertical="top" wrapText="1"/>
    </xf>
    <xf numFmtId="1" fontId="1" fillId="34" borderId="11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54" fillId="33" borderId="10" xfId="54" applyFont="1" applyFill="1" applyBorder="1">
      <alignment/>
      <protection/>
    </xf>
    <xf numFmtId="0" fontId="58" fillId="34" borderId="10" xfId="54" applyFont="1" applyFill="1" applyBorder="1">
      <alignment/>
      <protection/>
    </xf>
    <xf numFmtId="0" fontId="3" fillId="34" borderId="10" xfId="54" applyFont="1" applyFill="1" applyBorder="1" applyAlignment="1">
      <alignment horizontal="center" textRotation="90" wrapText="1"/>
      <protection/>
    </xf>
    <xf numFmtId="0" fontId="0" fillId="35" borderId="0" xfId="0" applyFill="1" applyAlignment="1">
      <alignment/>
    </xf>
    <xf numFmtId="0" fontId="6" fillId="34" borderId="10" xfId="54" applyFont="1" applyFill="1" applyBorder="1">
      <alignment/>
      <protection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57" fillId="33" borderId="10" xfId="54" applyFont="1" applyFill="1" applyBorder="1">
      <alignment/>
      <protection/>
    </xf>
    <xf numFmtId="1" fontId="57" fillId="0" borderId="10" xfId="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4" borderId="11" xfId="54" applyFont="1" applyFill="1" applyBorder="1" applyAlignment="1">
      <alignment horizontal="center" textRotation="90" wrapText="1"/>
      <protection/>
    </xf>
    <xf numFmtId="0" fontId="3" fillId="34" borderId="15" xfId="54" applyFont="1" applyFill="1" applyBorder="1" applyAlignment="1">
      <alignment horizontal="center" textRotation="90" wrapText="1"/>
      <protection/>
    </xf>
    <xf numFmtId="0" fontId="3" fillId="34" borderId="16" xfId="54" applyFont="1" applyFill="1" applyBorder="1" applyAlignment="1">
      <alignment horizontal="center" textRotation="90" wrapText="1"/>
      <protection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2" xfId="54" applyFont="1" applyBorder="1" applyAlignment="1">
      <alignment horizontal="center" textRotation="90" wrapText="1"/>
      <protection/>
    </xf>
    <xf numFmtId="0" fontId="3" fillId="0" borderId="13" xfId="54" applyFont="1" applyBorder="1" applyAlignment="1">
      <alignment horizontal="center" textRotation="90" wrapText="1"/>
      <protection/>
    </xf>
    <xf numFmtId="0" fontId="3" fillId="0" borderId="11" xfId="54" applyFont="1" applyBorder="1" applyAlignment="1">
      <alignment horizontal="center" textRotation="90" wrapText="1"/>
      <protection/>
    </xf>
    <xf numFmtId="0" fontId="1" fillId="33" borderId="12" xfId="54" applyFont="1" applyFill="1" applyBorder="1" applyAlignment="1">
      <alignment horizontal="center"/>
      <protection/>
    </xf>
    <xf numFmtId="0" fontId="1" fillId="33" borderId="11" xfId="54" applyFont="1" applyFill="1" applyBorder="1" applyAlignment="1">
      <alignment horizontal="center"/>
      <protection/>
    </xf>
    <xf numFmtId="180" fontId="1" fillId="35" borderId="10" xfId="54" applyNumberFormat="1" applyFont="1" applyFill="1" applyBorder="1">
      <alignment/>
      <protection/>
    </xf>
    <xf numFmtId="180" fontId="1" fillId="35" borderId="10" xfId="54" applyNumberFormat="1" applyFont="1" applyFill="1" applyBorder="1" applyAlignment="1">
      <alignment horizontal="right"/>
      <protection/>
    </xf>
    <xf numFmtId="180" fontId="3" fillId="35" borderId="10" xfId="54" applyNumberFormat="1" applyFont="1" applyFill="1" applyBorder="1">
      <alignment/>
      <protection/>
    </xf>
    <xf numFmtId="0" fontId="3" fillId="34" borderId="17" xfId="54" applyFont="1" applyFill="1" applyBorder="1" applyAlignment="1">
      <alignment horizontal="center" wrapText="1"/>
      <protection/>
    </xf>
    <xf numFmtId="0" fontId="3" fillId="34" borderId="18" xfId="54" applyFont="1" applyFill="1" applyBorder="1" applyAlignment="1">
      <alignment horizontal="center" wrapText="1"/>
      <protection/>
    </xf>
    <xf numFmtId="0" fontId="3" fillId="34" borderId="17" xfId="54" applyFont="1" applyFill="1" applyBorder="1" applyAlignment="1">
      <alignment horizontal="center"/>
      <protection/>
    </xf>
    <xf numFmtId="0" fontId="3" fillId="34" borderId="14" xfId="54" applyFont="1" applyFill="1" applyBorder="1" applyAlignment="1">
      <alignment horizontal="center"/>
      <protection/>
    </xf>
    <xf numFmtId="0" fontId="3" fillId="34" borderId="18" xfId="54" applyFont="1" applyFill="1" applyBorder="1" applyAlignment="1">
      <alignment horizontal="center"/>
      <protection/>
    </xf>
    <xf numFmtId="0" fontId="3" fillId="34" borderId="12" xfId="54" applyFont="1" applyFill="1" applyBorder="1" applyAlignment="1">
      <alignment horizontal="center" textRotation="90"/>
      <protection/>
    </xf>
    <xf numFmtId="0" fontId="3" fillId="34" borderId="11" xfId="54" applyFont="1" applyFill="1" applyBorder="1" applyAlignment="1">
      <alignment horizontal="center" textRotation="90"/>
      <protection/>
    </xf>
    <xf numFmtId="180" fontId="3" fillId="34" borderId="12" xfId="0" applyNumberFormat="1" applyFont="1" applyFill="1" applyBorder="1" applyAlignment="1">
      <alignment horizontal="center" vertical="center" textRotation="90" wrapText="1"/>
    </xf>
    <xf numFmtId="180" fontId="3" fillId="34" borderId="13" xfId="0" applyNumberFormat="1" applyFont="1" applyFill="1" applyBorder="1" applyAlignment="1">
      <alignment horizontal="center" vertical="center" textRotation="90" wrapText="1"/>
    </xf>
    <xf numFmtId="180" fontId="3" fillId="34" borderId="11" xfId="0" applyNumberFormat="1" applyFont="1" applyFill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horizontal="center" textRotation="90"/>
    </xf>
    <xf numFmtId="0" fontId="3" fillId="34" borderId="11" xfId="0" applyFont="1" applyFill="1" applyBorder="1" applyAlignment="1">
      <alignment horizontal="center" textRotation="90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3" fillId="0" borderId="12" xfId="54" applyFont="1" applyBorder="1" applyAlignment="1">
      <alignment horizontal="center" textRotation="90" wrapText="1"/>
      <protection/>
    </xf>
    <xf numFmtId="0" fontId="3" fillId="0" borderId="13" xfId="54" applyFont="1" applyBorder="1" applyAlignment="1">
      <alignment horizontal="center" textRotation="90" wrapText="1"/>
      <protection/>
    </xf>
    <xf numFmtId="0" fontId="3" fillId="0" borderId="11" xfId="54" applyFont="1" applyBorder="1" applyAlignment="1">
      <alignment horizontal="center" textRotation="90" wrapText="1"/>
      <protection/>
    </xf>
    <xf numFmtId="0" fontId="3" fillId="34" borderId="12" xfId="54" applyFont="1" applyFill="1" applyBorder="1" applyAlignment="1">
      <alignment horizontal="center" textRotation="90" wrapText="1"/>
      <protection/>
    </xf>
    <xf numFmtId="0" fontId="3" fillId="34" borderId="11" xfId="54" applyFont="1" applyFill="1" applyBorder="1" applyAlignment="1">
      <alignment horizontal="center" textRotation="90" wrapText="1"/>
      <protection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0" xfId="54" applyFont="1" applyFill="1" applyBorder="1" applyAlignment="1">
      <alignment horizontal="center" textRotation="90" wrapText="1"/>
      <protection/>
    </xf>
    <xf numFmtId="0" fontId="3" fillId="0" borderId="12" xfId="54" applyFont="1" applyBorder="1" applyAlignment="1">
      <alignment horizontal="center" textRotation="90"/>
      <protection/>
    </xf>
    <xf numFmtId="0" fontId="3" fillId="0" borderId="11" xfId="54" applyFont="1" applyBorder="1" applyAlignment="1">
      <alignment horizontal="center" textRotation="90"/>
      <protection/>
    </xf>
    <xf numFmtId="0" fontId="55" fillId="34" borderId="12" xfId="54" applyFont="1" applyFill="1" applyBorder="1" applyAlignment="1">
      <alignment horizontal="center" textRotation="90" wrapText="1"/>
      <protection/>
    </xf>
    <xf numFmtId="0" fontId="55" fillId="34" borderId="11" xfId="54" applyFont="1" applyFill="1" applyBorder="1" applyAlignment="1">
      <alignment horizontal="center" textRotation="90" wrapText="1"/>
      <protection/>
    </xf>
    <xf numFmtId="0" fontId="3" fillId="0" borderId="10" xfId="54" applyFont="1" applyFill="1" applyBorder="1" applyAlignment="1">
      <alignment horizontal="center"/>
      <protection/>
    </xf>
    <xf numFmtId="180" fontId="3" fillId="0" borderId="12" xfId="0" applyNumberFormat="1" applyFont="1" applyBorder="1" applyAlignment="1">
      <alignment horizontal="center" vertical="center" textRotation="90" wrapText="1"/>
    </xf>
    <xf numFmtId="180" fontId="10" fillId="0" borderId="13" xfId="0" applyNumberFormat="1" applyFont="1" applyBorder="1" applyAlignment="1">
      <alignment horizontal="center" vertical="center" textRotation="90" wrapText="1"/>
    </xf>
    <xf numFmtId="180" fontId="10" fillId="0" borderId="11" xfId="0" applyNumberFormat="1" applyFont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horizontal="center" textRotation="90" wrapText="1"/>
    </xf>
    <xf numFmtId="0" fontId="3" fillId="34" borderId="13" xfId="0" applyFont="1" applyFill="1" applyBorder="1" applyAlignment="1">
      <alignment horizontal="center" textRotation="90" wrapText="1"/>
    </xf>
    <xf numFmtId="0" fontId="3" fillId="34" borderId="11" xfId="0" applyFont="1" applyFill="1" applyBorder="1" applyAlignment="1">
      <alignment horizontal="center" textRotation="90" wrapText="1"/>
    </xf>
    <xf numFmtId="0" fontId="3" fillId="34" borderId="13" xfId="54" applyFont="1" applyFill="1" applyBorder="1" applyAlignment="1">
      <alignment horizontal="center" textRotation="90" wrapText="1"/>
      <protection/>
    </xf>
    <xf numFmtId="0" fontId="3" fillId="0" borderId="17" xfId="54" applyFont="1" applyBorder="1" applyAlignment="1">
      <alignment horizontal="center"/>
      <protection/>
    </xf>
    <xf numFmtId="0" fontId="3" fillId="0" borderId="14" xfId="54" applyFont="1" applyBorder="1" applyAlignment="1">
      <alignment horizontal="center"/>
      <protection/>
    </xf>
    <xf numFmtId="0" fontId="3" fillId="0" borderId="18" xfId="54" applyFont="1" applyBorder="1" applyAlignment="1">
      <alignment horizontal="center"/>
      <protection/>
    </xf>
    <xf numFmtId="0" fontId="3" fillId="34" borderId="12" xfId="0" applyNumberFormat="1" applyFont="1" applyFill="1" applyBorder="1" applyAlignment="1">
      <alignment horizontal="center" vertical="center" textRotation="90" wrapText="1"/>
    </xf>
    <xf numFmtId="0" fontId="3" fillId="34" borderId="13" xfId="0" applyNumberFormat="1" applyFont="1" applyFill="1" applyBorder="1" applyAlignment="1">
      <alignment horizontal="center" vertical="center" textRotation="90" wrapText="1"/>
    </xf>
    <xf numFmtId="0" fontId="3" fillId="34" borderId="11" xfId="0" applyNumberFormat="1" applyFont="1" applyFill="1" applyBorder="1" applyAlignment="1">
      <alignment horizontal="center" vertical="center" textRotation="90" wrapText="1"/>
    </xf>
    <xf numFmtId="0" fontId="10" fillId="34" borderId="12" xfId="54" applyFont="1" applyFill="1" applyBorder="1" applyAlignment="1">
      <alignment horizontal="center" textRotation="90" wrapText="1"/>
      <protection/>
    </xf>
    <xf numFmtId="0" fontId="10" fillId="34" borderId="11" xfId="54" applyFont="1" applyFill="1" applyBorder="1" applyAlignment="1">
      <alignment horizontal="center" textRotation="90" wrapText="1"/>
      <protection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10" xfId="54" applyFont="1" applyFill="1" applyBorder="1" applyAlignment="1">
      <alignment horizontal="center" textRotation="90"/>
      <protection/>
    </xf>
    <xf numFmtId="0" fontId="3" fillId="0" borderId="13" xfId="54" applyFont="1" applyBorder="1" applyAlignment="1">
      <alignment horizontal="center" textRotation="90"/>
      <protection/>
    </xf>
    <xf numFmtId="0" fontId="3" fillId="34" borderId="10" xfId="54" applyFont="1" applyFill="1" applyBorder="1" applyAlignment="1">
      <alignment horizontal="center" textRotation="90"/>
      <protection/>
    </xf>
    <xf numFmtId="0" fontId="3" fillId="0" borderId="12" xfId="54" applyFont="1" applyFill="1" applyBorder="1" applyAlignment="1">
      <alignment horizontal="center" textRotation="90" wrapText="1"/>
      <protection/>
    </xf>
    <xf numFmtId="0" fontId="3" fillId="0" borderId="13" xfId="54" applyFont="1" applyFill="1" applyBorder="1" applyAlignment="1">
      <alignment horizontal="center" textRotation="90" wrapText="1"/>
      <protection/>
    </xf>
    <xf numFmtId="0" fontId="3" fillId="0" borderId="11" xfId="54" applyFont="1" applyFill="1" applyBorder="1" applyAlignment="1">
      <alignment horizont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6"/>
  <sheetViews>
    <sheetView tabSelected="1" zoomScale="118" zoomScaleNormal="118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9" sqref="E9"/>
    </sheetView>
  </sheetViews>
  <sheetFormatPr defaultColWidth="9.140625" defaultRowHeight="12.75"/>
  <cols>
    <col min="1" max="1" width="3.28125" style="1" customWidth="1"/>
    <col min="2" max="2" width="13.8515625" style="0" customWidth="1"/>
    <col min="3" max="3" width="3.00390625" style="0" customWidth="1"/>
    <col min="4" max="4" width="12.00390625" style="0" customWidth="1"/>
    <col min="5" max="5" width="3.7109375" style="2" customWidth="1"/>
    <col min="6" max="7" width="3.00390625" style="0" customWidth="1"/>
    <col min="8" max="8" width="4.00390625" style="0" customWidth="1"/>
    <col min="9" max="9" width="2.140625" style="0" customWidth="1"/>
    <col min="10" max="10" width="4.57421875" style="20" customWidth="1"/>
    <col min="11" max="11" width="4.28125" style="0" customWidth="1"/>
    <col min="12" max="12" width="3.00390625" style="0" customWidth="1"/>
    <col min="13" max="13" width="7.140625" style="49" customWidth="1"/>
    <col min="14" max="14" width="5.57421875" style="2" customWidth="1"/>
    <col min="15" max="15" width="5.421875" style="2" customWidth="1"/>
    <col min="16" max="16" width="6.28125" style="2" customWidth="1"/>
    <col min="17" max="17" width="4.28125" style="2" customWidth="1"/>
    <col min="18" max="18" width="6.57421875" style="66" customWidth="1"/>
    <col min="19" max="19" width="5.140625" style="20" customWidth="1"/>
    <col min="20" max="20" width="7.7109375" style="20" customWidth="1"/>
    <col min="21" max="21" width="5.140625" style="20" customWidth="1"/>
    <col min="22" max="22" width="6.00390625" style="84" customWidth="1"/>
    <col min="23" max="23" width="6.140625" style="31" customWidth="1"/>
    <col min="24" max="24" width="6.28125" style="31" customWidth="1"/>
    <col min="25" max="25" width="5.421875" style="31" customWidth="1"/>
    <col min="26" max="26" width="3.57421875" style="23" customWidth="1"/>
    <col min="27" max="27" width="7.28125" style="75" customWidth="1"/>
    <col min="28" max="28" width="2.8515625" style="75" customWidth="1"/>
    <col min="29" max="29" width="5.00390625" style="75" customWidth="1"/>
    <col min="30" max="32" width="4.8515625" style="75" customWidth="1"/>
    <col min="33" max="33" width="4.7109375" style="20" customWidth="1"/>
    <col min="34" max="34" width="4.00390625" style="20" customWidth="1"/>
    <col min="35" max="35" width="4.7109375" style="20" customWidth="1"/>
    <col min="36" max="36" width="5.00390625" style="20" customWidth="1"/>
    <col min="37" max="37" width="2.7109375" style="20" customWidth="1"/>
    <col min="38" max="38" width="4.00390625" style="20" customWidth="1"/>
    <col min="39" max="39" width="6.140625" style="20" customWidth="1"/>
    <col min="40" max="40" width="12.8515625" style="20" customWidth="1"/>
    <col min="41" max="41" width="4.57421875" style="0" customWidth="1"/>
    <col min="42" max="42" width="5.28125" style="0" customWidth="1"/>
    <col min="43" max="43" width="4.57421875" style="0" customWidth="1"/>
    <col min="44" max="44" width="4.7109375" style="0" customWidth="1"/>
    <col min="45" max="45" width="5.8515625" style="0" customWidth="1"/>
    <col min="46" max="46" width="6.28125" style="0" customWidth="1"/>
    <col min="47" max="47" width="4.28125" style="0" customWidth="1"/>
    <col min="48" max="48" width="6.57421875" style="0" customWidth="1"/>
    <col min="49" max="49" width="3.7109375" style="0" customWidth="1"/>
    <col min="50" max="52" width="9.140625" style="0" customWidth="1"/>
  </cols>
  <sheetData>
    <row r="1" spans="1:49" ht="11.25" customHeight="1">
      <c r="A1" s="118" t="s">
        <v>87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</row>
    <row r="2" spans="1:49" ht="16.5" customHeight="1">
      <c r="A2" s="120" t="s">
        <v>0</v>
      </c>
      <c r="B2" s="128" t="s">
        <v>1</v>
      </c>
      <c r="C2" s="120" t="s">
        <v>5</v>
      </c>
      <c r="D2" s="98"/>
      <c r="E2" s="153" t="s">
        <v>28</v>
      </c>
      <c r="F2" s="140" t="s">
        <v>7</v>
      </c>
      <c r="G2" s="141"/>
      <c r="H2" s="141"/>
      <c r="I2" s="142"/>
      <c r="J2" s="140" t="s">
        <v>8</v>
      </c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2"/>
      <c r="X2" s="143" t="s">
        <v>56</v>
      </c>
      <c r="Y2" s="113" t="s">
        <v>57</v>
      </c>
      <c r="Z2" s="133" t="s">
        <v>59</v>
      </c>
      <c r="AA2" s="106" t="s">
        <v>9</v>
      </c>
      <c r="AB2" s="107"/>
      <c r="AC2" s="125" t="s">
        <v>10</v>
      </c>
      <c r="AD2" s="126"/>
      <c r="AE2" s="136" t="s">
        <v>11</v>
      </c>
      <c r="AF2" s="108" t="s">
        <v>31</v>
      </c>
      <c r="AG2" s="109"/>
      <c r="AH2" s="109"/>
      <c r="AI2" s="110"/>
      <c r="AJ2" s="108" t="s">
        <v>36</v>
      </c>
      <c r="AK2" s="109"/>
      <c r="AL2" s="110"/>
      <c r="AM2" s="123" t="s">
        <v>61</v>
      </c>
      <c r="AN2" s="94"/>
      <c r="AO2" s="108" t="s">
        <v>40</v>
      </c>
      <c r="AP2" s="109"/>
      <c r="AQ2" s="109"/>
      <c r="AR2" s="109"/>
      <c r="AS2" s="109"/>
      <c r="AT2" s="109"/>
      <c r="AU2" s="109"/>
      <c r="AV2" s="110"/>
      <c r="AW2" s="150" t="s">
        <v>52</v>
      </c>
    </row>
    <row r="3" spans="1:49" ht="16.5" customHeight="1">
      <c r="A3" s="121"/>
      <c r="B3" s="151"/>
      <c r="C3" s="121"/>
      <c r="D3" s="99"/>
      <c r="E3" s="154"/>
      <c r="F3" s="128" t="s">
        <v>12</v>
      </c>
      <c r="G3" s="128" t="s">
        <v>13</v>
      </c>
      <c r="H3" s="128" t="s">
        <v>14</v>
      </c>
      <c r="I3" s="128" t="s">
        <v>15</v>
      </c>
      <c r="J3" s="152" t="s">
        <v>16</v>
      </c>
      <c r="K3" s="128" t="s">
        <v>17</v>
      </c>
      <c r="L3" s="128" t="s">
        <v>15</v>
      </c>
      <c r="M3" s="132" t="s">
        <v>58</v>
      </c>
      <c r="N3" s="132"/>
      <c r="O3" s="132"/>
      <c r="P3" s="132"/>
      <c r="Q3" s="132"/>
      <c r="R3" s="123" t="s">
        <v>23</v>
      </c>
      <c r="S3" s="127" t="s">
        <v>18</v>
      </c>
      <c r="T3" s="54"/>
      <c r="U3" s="123" t="s">
        <v>70</v>
      </c>
      <c r="V3" s="146" t="s">
        <v>86</v>
      </c>
      <c r="W3" s="130" t="s">
        <v>85</v>
      </c>
      <c r="X3" s="144"/>
      <c r="Y3" s="114"/>
      <c r="Z3" s="134"/>
      <c r="AA3" s="116" t="s">
        <v>19</v>
      </c>
      <c r="AB3" s="116" t="s">
        <v>20</v>
      </c>
      <c r="AC3" s="116" t="s">
        <v>21</v>
      </c>
      <c r="AD3" s="116" t="s">
        <v>22</v>
      </c>
      <c r="AE3" s="137"/>
      <c r="AF3" s="111" t="s">
        <v>32</v>
      </c>
      <c r="AG3" s="111" t="s">
        <v>33</v>
      </c>
      <c r="AH3" s="111" t="s">
        <v>34</v>
      </c>
      <c r="AI3" s="111" t="s">
        <v>35</v>
      </c>
      <c r="AJ3" s="111" t="s">
        <v>37</v>
      </c>
      <c r="AK3" s="111" t="s">
        <v>38</v>
      </c>
      <c r="AL3" s="111" t="s">
        <v>39</v>
      </c>
      <c r="AM3" s="139"/>
      <c r="AN3" s="95"/>
      <c r="AO3" s="106" t="s">
        <v>41</v>
      </c>
      <c r="AP3" s="107"/>
      <c r="AQ3" s="111" t="s">
        <v>42</v>
      </c>
      <c r="AR3" s="123" t="s">
        <v>43</v>
      </c>
      <c r="AS3" s="111" t="s">
        <v>44</v>
      </c>
      <c r="AT3" s="106" t="s">
        <v>45</v>
      </c>
      <c r="AU3" s="107"/>
      <c r="AV3" s="111" t="s">
        <v>46</v>
      </c>
      <c r="AW3" s="150"/>
    </row>
    <row r="4" spans="1:49" ht="73.5" customHeight="1">
      <c r="A4" s="122"/>
      <c r="B4" s="129"/>
      <c r="C4" s="122"/>
      <c r="D4" s="100" t="s">
        <v>161</v>
      </c>
      <c r="E4" s="155"/>
      <c r="F4" s="129"/>
      <c r="G4" s="129"/>
      <c r="H4" s="129"/>
      <c r="I4" s="129"/>
      <c r="J4" s="152"/>
      <c r="K4" s="129"/>
      <c r="L4" s="129"/>
      <c r="M4" s="47" t="s">
        <v>26</v>
      </c>
      <c r="N4" s="9" t="s">
        <v>27</v>
      </c>
      <c r="O4" s="13" t="s">
        <v>53</v>
      </c>
      <c r="P4" s="12" t="s">
        <v>30</v>
      </c>
      <c r="Q4" s="12" t="s">
        <v>29</v>
      </c>
      <c r="R4" s="124"/>
      <c r="S4" s="127"/>
      <c r="T4" s="55" t="s">
        <v>84</v>
      </c>
      <c r="U4" s="124"/>
      <c r="V4" s="147"/>
      <c r="W4" s="131"/>
      <c r="X4" s="145"/>
      <c r="Y4" s="115"/>
      <c r="Z4" s="135"/>
      <c r="AA4" s="117"/>
      <c r="AB4" s="117"/>
      <c r="AC4" s="117"/>
      <c r="AD4" s="117"/>
      <c r="AE4" s="138"/>
      <c r="AF4" s="112"/>
      <c r="AG4" s="112"/>
      <c r="AH4" s="112"/>
      <c r="AI4" s="112"/>
      <c r="AJ4" s="112"/>
      <c r="AK4" s="112"/>
      <c r="AL4" s="112"/>
      <c r="AM4" s="124"/>
      <c r="AN4" s="93" t="s">
        <v>94</v>
      </c>
      <c r="AO4" s="14" t="s">
        <v>47</v>
      </c>
      <c r="AP4" s="83" t="s">
        <v>88</v>
      </c>
      <c r="AQ4" s="112"/>
      <c r="AR4" s="124"/>
      <c r="AS4" s="112"/>
      <c r="AT4" s="14" t="s">
        <v>48</v>
      </c>
      <c r="AU4" s="14" t="s">
        <v>49</v>
      </c>
      <c r="AV4" s="112"/>
      <c r="AW4" s="150"/>
    </row>
    <row r="5" spans="1:49" ht="11.25" customHeight="1">
      <c r="A5" s="15">
        <v>1</v>
      </c>
      <c r="B5" s="11">
        <v>2</v>
      </c>
      <c r="C5" s="15">
        <v>3</v>
      </c>
      <c r="D5" s="15"/>
      <c r="E5" s="16">
        <v>4</v>
      </c>
      <c r="F5" s="11">
        <v>5</v>
      </c>
      <c r="G5" s="11">
        <v>6</v>
      </c>
      <c r="H5" s="11">
        <v>7</v>
      </c>
      <c r="I5" s="11">
        <v>8</v>
      </c>
      <c r="J5" s="32">
        <v>9</v>
      </c>
      <c r="K5" s="11">
        <v>10</v>
      </c>
      <c r="L5" s="11">
        <v>11</v>
      </c>
      <c r="M5" s="18">
        <v>12</v>
      </c>
      <c r="N5" s="16">
        <v>13</v>
      </c>
      <c r="O5" s="17">
        <v>14</v>
      </c>
      <c r="P5" s="16">
        <v>15</v>
      </c>
      <c r="Q5" s="16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  <c r="W5" s="67">
        <v>22</v>
      </c>
      <c r="X5" s="48">
        <v>23</v>
      </c>
      <c r="Y5" s="48">
        <v>24</v>
      </c>
      <c r="Z5" s="19">
        <v>25</v>
      </c>
      <c r="AA5" s="48">
        <v>26</v>
      </c>
      <c r="AB5" s="48">
        <v>27</v>
      </c>
      <c r="AC5" s="48">
        <v>28</v>
      </c>
      <c r="AD5" s="73">
        <v>29</v>
      </c>
      <c r="AE5" s="73">
        <v>30</v>
      </c>
      <c r="AF5" s="10">
        <v>31</v>
      </c>
      <c r="AG5" s="10">
        <v>32</v>
      </c>
      <c r="AH5" s="10">
        <v>33</v>
      </c>
      <c r="AI5" s="10">
        <v>34</v>
      </c>
      <c r="AJ5" s="10">
        <v>35</v>
      </c>
      <c r="AK5" s="10">
        <v>36</v>
      </c>
      <c r="AL5" s="10">
        <v>37</v>
      </c>
      <c r="AM5" s="10">
        <v>38</v>
      </c>
      <c r="AN5" s="10"/>
      <c r="AO5" s="4">
        <v>39</v>
      </c>
      <c r="AP5" s="4">
        <v>40</v>
      </c>
      <c r="AQ5" s="4">
        <v>41</v>
      </c>
      <c r="AR5" s="4">
        <v>42</v>
      </c>
      <c r="AS5" s="4">
        <v>43</v>
      </c>
      <c r="AT5" s="4">
        <v>44</v>
      </c>
      <c r="AU5" s="4">
        <v>45</v>
      </c>
      <c r="AV5" s="4">
        <v>45</v>
      </c>
      <c r="AW5" s="5">
        <v>47</v>
      </c>
    </row>
    <row r="6" spans="1:49" ht="10.5" customHeight="1">
      <c r="A6" s="148" t="s">
        <v>55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68"/>
      <c r="X6" s="57"/>
      <c r="Y6" s="57"/>
      <c r="Z6" s="28"/>
      <c r="AA6" s="76"/>
      <c r="AB6" s="77"/>
      <c r="AC6" s="10"/>
      <c r="AD6" s="10"/>
      <c r="AE6" s="77"/>
      <c r="AF6" s="29"/>
      <c r="AG6" s="10"/>
      <c r="AH6" s="10"/>
      <c r="AI6" s="10"/>
      <c r="AJ6" s="29"/>
      <c r="AK6" s="29"/>
      <c r="AL6" s="29"/>
      <c r="AM6" s="29"/>
      <c r="AN6" s="29"/>
      <c r="AO6" s="27"/>
      <c r="AP6" s="27"/>
      <c r="AQ6" s="27"/>
      <c r="AR6" s="27"/>
      <c r="AS6" s="27"/>
      <c r="AT6" s="27"/>
      <c r="AU6" s="27"/>
      <c r="AV6" s="27"/>
      <c r="AW6" s="29"/>
    </row>
    <row r="7" spans="1:49" ht="12.75">
      <c r="A7" s="33">
        <v>1</v>
      </c>
      <c r="B7" s="33" t="s">
        <v>82</v>
      </c>
      <c r="C7" s="7">
        <v>2</v>
      </c>
      <c r="D7" s="7" t="s">
        <v>172</v>
      </c>
      <c r="E7" s="33">
        <v>1963</v>
      </c>
      <c r="F7" s="33">
        <v>3</v>
      </c>
      <c r="G7" s="33">
        <v>3</v>
      </c>
      <c r="H7" s="33">
        <v>36</v>
      </c>
      <c r="I7" s="6">
        <v>0</v>
      </c>
      <c r="J7" s="22">
        <v>154.2</v>
      </c>
      <c r="K7" s="3">
        <v>0</v>
      </c>
      <c r="L7" s="3">
        <v>0</v>
      </c>
      <c r="M7" s="24"/>
      <c r="N7" s="21"/>
      <c r="O7" s="22"/>
      <c r="P7" s="21"/>
      <c r="Q7" s="21"/>
      <c r="R7" s="64">
        <v>1470.8</v>
      </c>
      <c r="S7" s="22">
        <v>40.6</v>
      </c>
      <c r="T7" s="103">
        <f>R7:R77+S7:S77</f>
        <v>1511.3999999999999</v>
      </c>
      <c r="U7" s="22">
        <f>J7:J77+K7:K77+L7:L77</f>
        <v>154.2</v>
      </c>
      <c r="V7" s="50">
        <f>J7+K7+L7+M7+R7+S7</f>
        <v>1665.6</v>
      </c>
      <c r="W7" s="69">
        <v>1646</v>
      </c>
      <c r="X7" s="58">
        <v>5567</v>
      </c>
      <c r="Y7" s="45">
        <v>8.7</v>
      </c>
      <c r="Z7" s="38">
        <v>33.8</v>
      </c>
      <c r="AA7" s="76" t="s">
        <v>19</v>
      </c>
      <c r="AB7" s="74" t="s">
        <v>89</v>
      </c>
      <c r="AC7" s="21" t="s">
        <v>24</v>
      </c>
      <c r="AD7" s="21" t="s">
        <v>25</v>
      </c>
      <c r="AE7" s="74" t="s">
        <v>21</v>
      </c>
      <c r="AF7" s="22"/>
      <c r="AG7" s="78">
        <v>829</v>
      </c>
      <c r="AH7" s="21"/>
      <c r="AI7" s="21"/>
      <c r="AJ7" s="58" t="s">
        <v>67</v>
      </c>
      <c r="AK7" s="22" t="s">
        <v>50</v>
      </c>
      <c r="AL7" s="63" t="s">
        <v>69</v>
      </c>
      <c r="AM7" s="56">
        <v>2402</v>
      </c>
      <c r="AN7" s="10" t="s">
        <v>95</v>
      </c>
      <c r="AO7" s="6"/>
      <c r="AP7" s="6">
        <v>119</v>
      </c>
      <c r="AQ7" s="6"/>
      <c r="AR7" s="6"/>
      <c r="AS7" s="81">
        <v>2013</v>
      </c>
      <c r="AT7" s="6"/>
      <c r="AU7" s="6"/>
      <c r="AV7" s="86">
        <v>2141</v>
      </c>
      <c r="AW7" s="41">
        <v>66</v>
      </c>
    </row>
    <row r="8" spans="1:49" ht="12.75">
      <c r="A8" s="33">
        <v>2</v>
      </c>
      <c r="B8" s="33" t="s">
        <v>82</v>
      </c>
      <c r="C8" s="7">
        <v>3</v>
      </c>
      <c r="D8" s="7" t="s">
        <v>172</v>
      </c>
      <c r="E8" s="33">
        <v>1960</v>
      </c>
      <c r="F8" s="33">
        <v>3</v>
      </c>
      <c r="G8" s="33">
        <v>3</v>
      </c>
      <c r="H8" s="33">
        <v>36</v>
      </c>
      <c r="I8" s="6">
        <v>0</v>
      </c>
      <c r="J8" s="22">
        <v>110.4</v>
      </c>
      <c r="K8" s="3">
        <v>0</v>
      </c>
      <c r="L8" s="3">
        <v>0</v>
      </c>
      <c r="M8" s="24"/>
      <c r="N8" s="21"/>
      <c r="O8" s="22"/>
      <c r="P8" s="21"/>
      <c r="Q8" s="21"/>
      <c r="R8" s="64">
        <v>1517</v>
      </c>
      <c r="S8" s="22">
        <v>0</v>
      </c>
      <c r="T8" s="103">
        <f>R8:R77+S8:S77</f>
        <v>1517</v>
      </c>
      <c r="U8" s="22">
        <f>J8:J77+K8:K77+L8:L77</f>
        <v>110.4</v>
      </c>
      <c r="V8" s="50">
        <f aca="true" t="shared" si="0" ref="V8:V71">J8+K8+L8+M8+R8+S8</f>
        <v>1627.4</v>
      </c>
      <c r="W8" s="69">
        <v>1516.5</v>
      </c>
      <c r="X8" s="58">
        <v>6985</v>
      </c>
      <c r="Y8" s="45">
        <v>10</v>
      </c>
      <c r="Z8" s="38">
        <v>36.2</v>
      </c>
      <c r="AA8" s="76" t="s">
        <v>19</v>
      </c>
      <c r="AB8" s="74" t="s">
        <v>89</v>
      </c>
      <c r="AC8" s="21" t="s">
        <v>24</v>
      </c>
      <c r="AD8" s="21" t="s">
        <v>25</v>
      </c>
      <c r="AE8" s="74" t="s">
        <v>21</v>
      </c>
      <c r="AF8" s="22"/>
      <c r="AG8" s="79">
        <v>885</v>
      </c>
      <c r="AH8" s="21"/>
      <c r="AI8" s="21"/>
      <c r="AJ8" s="58" t="s">
        <v>68</v>
      </c>
      <c r="AK8" s="22" t="s">
        <v>50</v>
      </c>
      <c r="AL8" s="58" t="s">
        <v>69</v>
      </c>
      <c r="AM8" s="56">
        <v>1638</v>
      </c>
      <c r="AN8" s="10" t="s">
        <v>96</v>
      </c>
      <c r="AO8" s="6"/>
      <c r="AP8" s="6"/>
      <c r="AQ8" s="6"/>
      <c r="AR8" s="6"/>
      <c r="AS8" s="6"/>
      <c r="AT8" s="6"/>
      <c r="AU8" s="6"/>
      <c r="AV8" s="86">
        <v>2779</v>
      </c>
      <c r="AW8" s="41">
        <v>69</v>
      </c>
    </row>
    <row r="9" spans="1:49" ht="12.75">
      <c r="A9" s="33">
        <v>3</v>
      </c>
      <c r="B9" s="33" t="s">
        <v>82</v>
      </c>
      <c r="C9" s="7">
        <v>4</v>
      </c>
      <c r="D9" s="7" t="s">
        <v>163</v>
      </c>
      <c r="E9" s="33">
        <v>1967</v>
      </c>
      <c r="F9" s="33">
        <v>5</v>
      </c>
      <c r="G9" s="33">
        <v>4</v>
      </c>
      <c r="H9" s="33">
        <v>74</v>
      </c>
      <c r="I9" s="6">
        <v>0</v>
      </c>
      <c r="J9" s="22">
        <v>274.2</v>
      </c>
      <c r="K9" s="3">
        <v>0</v>
      </c>
      <c r="L9" s="3">
        <v>0</v>
      </c>
      <c r="M9" s="24"/>
      <c r="N9" s="21"/>
      <c r="O9" s="22"/>
      <c r="P9" s="21"/>
      <c r="Q9" s="21"/>
      <c r="R9" s="64">
        <v>2985</v>
      </c>
      <c r="S9" s="22">
        <v>250.2</v>
      </c>
      <c r="T9" s="103">
        <f>R9:R77+S9:S77</f>
        <v>3235.2</v>
      </c>
      <c r="U9" s="22">
        <f>J9:J77+K9:K77+L9:L77</f>
        <v>274.2</v>
      </c>
      <c r="V9" s="50">
        <f t="shared" si="0"/>
        <v>3509.3999999999996</v>
      </c>
      <c r="W9" s="69">
        <v>3236</v>
      </c>
      <c r="X9" s="58">
        <v>16549</v>
      </c>
      <c r="Y9" s="45">
        <v>15.6</v>
      </c>
      <c r="Z9" s="38"/>
      <c r="AA9" s="76" t="s">
        <v>19</v>
      </c>
      <c r="AB9" s="74" t="s">
        <v>89</v>
      </c>
      <c r="AC9" s="21" t="s">
        <v>24</v>
      </c>
      <c r="AD9" s="21" t="s">
        <v>25</v>
      </c>
      <c r="AE9" s="74" t="s">
        <v>21</v>
      </c>
      <c r="AF9" s="79">
        <v>994</v>
      </c>
      <c r="AG9" s="21"/>
      <c r="AH9" s="21"/>
      <c r="AI9" s="21"/>
      <c r="AJ9" s="58" t="s">
        <v>63</v>
      </c>
      <c r="AK9" s="22" t="s">
        <v>50</v>
      </c>
      <c r="AL9" s="58" t="s">
        <v>65</v>
      </c>
      <c r="AM9" s="56">
        <v>2515</v>
      </c>
      <c r="AN9" s="10" t="s">
        <v>97</v>
      </c>
      <c r="AO9" s="6"/>
      <c r="AP9" s="6">
        <v>397</v>
      </c>
      <c r="AQ9" s="6"/>
      <c r="AR9" s="6"/>
      <c r="AS9" s="6">
        <v>1478</v>
      </c>
      <c r="AT9" s="6">
        <v>590</v>
      </c>
      <c r="AU9" s="6">
        <v>510</v>
      </c>
      <c r="AV9" s="25">
        <v>5652</v>
      </c>
      <c r="AW9" s="41">
        <v>143</v>
      </c>
    </row>
    <row r="10" spans="1:49" ht="12.75">
      <c r="A10" s="33">
        <v>4</v>
      </c>
      <c r="B10" s="33" t="s">
        <v>82</v>
      </c>
      <c r="C10" s="7">
        <v>5</v>
      </c>
      <c r="D10" s="7" t="s">
        <v>173</v>
      </c>
      <c r="E10" s="33">
        <v>1960</v>
      </c>
      <c r="F10" s="33">
        <v>3</v>
      </c>
      <c r="G10" s="33">
        <v>3</v>
      </c>
      <c r="H10" s="33">
        <v>36</v>
      </c>
      <c r="I10" s="6">
        <v>0</v>
      </c>
      <c r="J10" s="21">
        <v>127.3</v>
      </c>
      <c r="K10" s="3">
        <v>0</v>
      </c>
      <c r="L10" s="3">
        <v>0</v>
      </c>
      <c r="M10" s="24">
        <v>515.8</v>
      </c>
      <c r="N10" s="21"/>
      <c r="O10" s="22"/>
      <c r="P10" s="21"/>
      <c r="Q10" s="21"/>
      <c r="R10" s="64">
        <v>1509.4</v>
      </c>
      <c r="S10" s="22"/>
      <c r="T10" s="103">
        <f>R10:R77+S10:S77</f>
        <v>1509.4</v>
      </c>
      <c r="U10" s="22">
        <f>J10:J77+K10:K77+L10:L77</f>
        <v>127.3</v>
      </c>
      <c r="V10" s="50">
        <f t="shared" si="0"/>
        <v>2152.5</v>
      </c>
      <c r="W10" s="69">
        <v>1507</v>
      </c>
      <c r="X10" s="58">
        <v>8540</v>
      </c>
      <c r="Y10" s="45">
        <v>10</v>
      </c>
      <c r="Z10" s="38"/>
      <c r="AA10" s="76" t="s">
        <v>19</v>
      </c>
      <c r="AB10" s="74" t="s">
        <v>89</v>
      </c>
      <c r="AC10" s="21" t="s">
        <v>24</v>
      </c>
      <c r="AD10" s="21" t="s">
        <v>25</v>
      </c>
      <c r="AE10" s="74" t="s">
        <v>21</v>
      </c>
      <c r="AF10" s="22"/>
      <c r="AG10" s="79">
        <v>885</v>
      </c>
      <c r="AH10" s="21"/>
      <c r="AI10" s="21"/>
      <c r="AJ10" s="58" t="s">
        <v>63</v>
      </c>
      <c r="AK10" s="22" t="s">
        <v>50</v>
      </c>
      <c r="AL10" s="58" t="s">
        <v>64</v>
      </c>
      <c r="AM10" s="56">
        <v>1698</v>
      </c>
      <c r="AN10" s="10" t="s">
        <v>98</v>
      </c>
      <c r="AO10" s="6"/>
      <c r="AP10" s="6"/>
      <c r="AQ10" s="6"/>
      <c r="AR10" s="6"/>
      <c r="AS10" s="6"/>
      <c r="AT10" s="6"/>
      <c r="AU10" s="6"/>
      <c r="AV10" s="86">
        <v>2182</v>
      </c>
      <c r="AW10" s="41">
        <v>75</v>
      </c>
    </row>
    <row r="11" spans="1:49" ht="12.75">
      <c r="A11" s="33">
        <v>5</v>
      </c>
      <c r="B11" s="33" t="s">
        <v>82</v>
      </c>
      <c r="C11" s="7">
        <v>7</v>
      </c>
      <c r="D11" s="7" t="s">
        <v>162</v>
      </c>
      <c r="E11" s="33">
        <v>1960</v>
      </c>
      <c r="F11" s="33">
        <v>3</v>
      </c>
      <c r="G11" s="33">
        <v>3</v>
      </c>
      <c r="H11" s="33">
        <v>36</v>
      </c>
      <c r="I11" s="6">
        <v>0</v>
      </c>
      <c r="J11" s="22">
        <v>127.3</v>
      </c>
      <c r="K11" s="3">
        <v>0</v>
      </c>
      <c r="L11" s="3">
        <v>0</v>
      </c>
      <c r="M11" s="24">
        <v>516.2</v>
      </c>
      <c r="N11" s="21"/>
      <c r="O11" s="22"/>
      <c r="P11" s="21"/>
      <c r="Q11" s="21"/>
      <c r="R11" s="64">
        <v>1522.5</v>
      </c>
      <c r="S11" s="22"/>
      <c r="T11" s="103">
        <f>R11:R77+S11:S77</f>
        <v>1522.5</v>
      </c>
      <c r="U11" s="22">
        <f>J11:J77+K11:K77+L11:L77</f>
        <v>127.3</v>
      </c>
      <c r="V11" s="50">
        <f t="shared" si="0"/>
        <v>2166</v>
      </c>
      <c r="W11" s="69">
        <v>1522.5</v>
      </c>
      <c r="X11" s="58">
        <v>8540</v>
      </c>
      <c r="Y11" s="45">
        <v>10</v>
      </c>
      <c r="Z11" s="38"/>
      <c r="AA11" s="76" t="s">
        <v>19</v>
      </c>
      <c r="AB11" s="74" t="s">
        <v>89</v>
      </c>
      <c r="AC11" s="21" t="s">
        <v>24</v>
      </c>
      <c r="AD11" s="21" t="s">
        <v>25</v>
      </c>
      <c r="AE11" s="74" t="s">
        <v>21</v>
      </c>
      <c r="AF11" s="22"/>
      <c r="AG11" s="21">
        <v>885</v>
      </c>
      <c r="AH11" s="21"/>
      <c r="AI11" s="21"/>
      <c r="AJ11" s="58" t="s">
        <v>63</v>
      </c>
      <c r="AK11" s="22" t="s">
        <v>50</v>
      </c>
      <c r="AL11" s="58" t="s">
        <v>64</v>
      </c>
      <c r="AM11" s="56">
        <v>2152</v>
      </c>
      <c r="AN11" s="10" t="s">
        <v>99</v>
      </c>
      <c r="AO11" s="6"/>
      <c r="AP11" s="6"/>
      <c r="AQ11" s="6"/>
      <c r="AR11" s="6"/>
      <c r="AS11" s="6"/>
      <c r="AT11" s="6"/>
      <c r="AU11" s="6"/>
      <c r="AV11" s="86">
        <v>3380</v>
      </c>
      <c r="AW11" s="41">
        <v>69</v>
      </c>
    </row>
    <row r="12" spans="1:49" ht="12.75">
      <c r="A12" s="33">
        <v>6</v>
      </c>
      <c r="B12" s="33" t="s">
        <v>82</v>
      </c>
      <c r="C12" s="7">
        <v>9</v>
      </c>
      <c r="D12" s="7" t="s">
        <v>172</v>
      </c>
      <c r="E12" s="33">
        <v>1961</v>
      </c>
      <c r="F12" s="33">
        <v>3</v>
      </c>
      <c r="G12" s="33">
        <v>3</v>
      </c>
      <c r="H12" s="33">
        <v>36</v>
      </c>
      <c r="I12" s="6">
        <v>0</v>
      </c>
      <c r="J12" s="22">
        <v>127.3</v>
      </c>
      <c r="K12" s="3">
        <v>0</v>
      </c>
      <c r="L12" s="3">
        <v>0</v>
      </c>
      <c r="M12" s="24">
        <v>556.6</v>
      </c>
      <c r="N12" s="21"/>
      <c r="O12" s="22"/>
      <c r="P12" s="21"/>
      <c r="Q12" s="21"/>
      <c r="R12" s="64">
        <v>1504.4</v>
      </c>
      <c r="S12" s="22"/>
      <c r="T12" s="103">
        <f>R12:R77+S12:S77</f>
        <v>1504.4</v>
      </c>
      <c r="U12" s="22">
        <f>J12:J77+K12:K77+L12:L77</f>
        <v>127.3</v>
      </c>
      <c r="V12" s="50">
        <f t="shared" si="0"/>
        <v>2188.3</v>
      </c>
      <c r="W12" s="69">
        <v>1504.4</v>
      </c>
      <c r="X12" s="58">
        <v>7454</v>
      </c>
      <c r="Y12" s="45">
        <v>8.5</v>
      </c>
      <c r="Z12" s="38"/>
      <c r="AA12" s="76" t="s">
        <v>19</v>
      </c>
      <c r="AB12" s="74" t="s">
        <v>89</v>
      </c>
      <c r="AC12" s="21" t="s">
        <v>24</v>
      </c>
      <c r="AD12" s="21" t="s">
        <v>25</v>
      </c>
      <c r="AE12" s="74" t="s">
        <v>21</v>
      </c>
      <c r="AF12" s="22"/>
      <c r="AG12" s="21">
        <v>885</v>
      </c>
      <c r="AH12" s="21"/>
      <c r="AI12" s="21"/>
      <c r="AJ12" s="58" t="s">
        <v>63</v>
      </c>
      <c r="AK12" s="22" t="s">
        <v>50</v>
      </c>
      <c r="AL12" s="58" t="s">
        <v>64</v>
      </c>
      <c r="AM12" s="56">
        <v>2077</v>
      </c>
      <c r="AN12" s="10" t="s">
        <v>100</v>
      </c>
      <c r="AO12" s="6"/>
      <c r="AP12" s="6"/>
      <c r="AQ12" s="6"/>
      <c r="AR12" s="6"/>
      <c r="AS12" s="6"/>
      <c r="AT12" s="6"/>
      <c r="AU12" s="6"/>
      <c r="AV12" s="86">
        <v>3037</v>
      </c>
      <c r="AW12" s="41">
        <v>65</v>
      </c>
    </row>
    <row r="13" spans="1:49" ht="12.75">
      <c r="A13" s="33">
        <v>7</v>
      </c>
      <c r="B13" s="34" t="s">
        <v>2</v>
      </c>
      <c r="C13" s="7">
        <v>29</v>
      </c>
      <c r="D13" s="7" t="s">
        <v>162</v>
      </c>
      <c r="E13" s="37">
        <v>1989</v>
      </c>
      <c r="F13" s="37">
        <v>4</v>
      </c>
      <c r="G13" s="37">
        <v>1</v>
      </c>
      <c r="H13" s="37">
        <v>35</v>
      </c>
      <c r="I13" s="6">
        <v>0</v>
      </c>
      <c r="J13" s="22">
        <v>102</v>
      </c>
      <c r="K13" s="3">
        <v>268.4</v>
      </c>
      <c r="L13" s="3">
        <v>0</v>
      </c>
      <c r="M13" s="24">
        <v>629.6</v>
      </c>
      <c r="N13" s="21"/>
      <c r="O13" s="22"/>
      <c r="P13" s="21"/>
      <c r="Q13" s="21"/>
      <c r="R13" s="64">
        <v>1640.6</v>
      </c>
      <c r="S13" s="22"/>
      <c r="T13" s="103">
        <f>R13:R77+S13:S77</f>
        <v>1640.6</v>
      </c>
      <c r="U13" s="22">
        <f>J13:J77+K13:K77+L13:L77</f>
        <v>370.4</v>
      </c>
      <c r="V13" s="50">
        <f t="shared" si="0"/>
        <v>2640.6</v>
      </c>
      <c r="W13" s="69">
        <v>1640.6</v>
      </c>
      <c r="X13" s="59">
        <v>9341</v>
      </c>
      <c r="Y13" s="60">
        <v>11.3</v>
      </c>
      <c r="Z13" s="38"/>
      <c r="AA13" s="76" t="s">
        <v>19</v>
      </c>
      <c r="AB13" s="74" t="s">
        <v>89</v>
      </c>
      <c r="AC13" s="21" t="s">
        <v>24</v>
      </c>
      <c r="AD13" s="21" t="s">
        <v>25</v>
      </c>
      <c r="AE13" s="74" t="s">
        <v>21</v>
      </c>
      <c r="AF13" s="22"/>
      <c r="AG13" s="21">
        <v>650</v>
      </c>
      <c r="AH13" s="21"/>
      <c r="AI13" s="21"/>
      <c r="AJ13" s="45" t="s">
        <v>63</v>
      </c>
      <c r="AK13" s="22" t="s">
        <v>50</v>
      </c>
      <c r="AL13" s="45" t="s">
        <v>64</v>
      </c>
      <c r="AM13" s="56">
        <v>1870</v>
      </c>
      <c r="AN13" s="10" t="s">
        <v>101</v>
      </c>
      <c r="AO13" s="6"/>
      <c r="AP13" s="6"/>
      <c r="AQ13" s="6"/>
      <c r="AR13" s="6"/>
      <c r="AS13" s="6"/>
      <c r="AT13" s="6"/>
      <c r="AU13" s="6"/>
      <c r="AV13" s="86">
        <v>1132</v>
      </c>
      <c r="AW13" s="41">
        <v>76</v>
      </c>
    </row>
    <row r="14" spans="1:49" ht="12.75">
      <c r="A14" s="33">
        <v>8</v>
      </c>
      <c r="B14" s="34" t="s">
        <v>2</v>
      </c>
      <c r="C14" s="7">
        <v>31</v>
      </c>
      <c r="D14" s="7" t="s">
        <v>163</v>
      </c>
      <c r="E14" s="37">
        <v>1980</v>
      </c>
      <c r="F14" s="37">
        <v>5</v>
      </c>
      <c r="G14" s="37">
        <v>6</v>
      </c>
      <c r="H14" s="37">
        <v>77</v>
      </c>
      <c r="I14" s="6">
        <v>0</v>
      </c>
      <c r="J14" s="22">
        <v>519.3</v>
      </c>
      <c r="K14" s="3">
        <v>0</v>
      </c>
      <c r="L14" s="3">
        <v>0</v>
      </c>
      <c r="M14" s="24">
        <v>1092.5</v>
      </c>
      <c r="N14" s="21"/>
      <c r="O14" s="22"/>
      <c r="P14" s="21"/>
      <c r="Q14" s="21"/>
      <c r="R14" s="64">
        <v>3745.7</v>
      </c>
      <c r="S14" s="22"/>
      <c r="T14" s="103">
        <f>R14:R77+S14:S77</f>
        <v>3745.7</v>
      </c>
      <c r="U14" s="22">
        <f>J14:J77+K14:K77+L14:L77</f>
        <v>519.3</v>
      </c>
      <c r="V14" s="50">
        <f t="shared" si="0"/>
        <v>5357.5</v>
      </c>
      <c r="W14" s="69">
        <v>3745</v>
      </c>
      <c r="X14" s="59">
        <v>21050</v>
      </c>
      <c r="Y14" s="60">
        <v>14.85</v>
      </c>
      <c r="Z14" s="38"/>
      <c r="AA14" s="76" t="s">
        <v>19</v>
      </c>
      <c r="AB14" s="74" t="s">
        <v>89</v>
      </c>
      <c r="AC14" s="21" t="s">
        <v>24</v>
      </c>
      <c r="AD14" s="21" t="s">
        <v>25</v>
      </c>
      <c r="AE14" s="74" t="s">
        <v>21</v>
      </c>
      <c r="AF14" s="22">
        <v>1209</v>
      </c>
      <c r="AG14" s="21"/>
      <c r="AH14" s="21"/>
      <c r="AI14" s="21"/>
      <c r="AJ14" s="45" t="s">
        <v>63</v>
      </c>
      <c r="AK14" s="22" t="s">
        <v>50</v>
      </c>
      <c r="AL14" s="45" t="s">
        <v>65</v>
      </c>
      <c r="AM14" s="56">
        <v>4904</v>
      </c>
      <c r="AN14" s="56" t="s">
        <v>102</v>
      </c>
      <c r="AO14" s="6">
        <v>500</v>
      </c>
      <c r="AP14" s="6"/>
      <c r="AQ14" s="6"/>
      <c r="AR14" s="6"/>
      <c r="AS14" s="6"/>
      <c r="AT14" s="6"/>
      <c r="AU14" s="6"/>
      <c r="AV14" s="86">
        <v>3148</v>
      </c>
      <c r="AW14" s="41">
        <v>178</v>
      </c>
    </row>
    <row r="15" spans="1:49" ht="12.75">
      <c r="A15" s="33">
        <v>9</v>
      </c>
      <c r="B15" s="34" t="s">
        <v>2</v>
      </c>
      <c r="C15" s="7">
        <v>33</v>
      </c>
      <c r="D15" s="7" t="s">
        <v>163</v>
      </c>
      <c r="E15" s="37">
        <v>1980</v>
      </c>
      <c r="F15" s="37">
        <v>5</v>
      </c>
      <c r="G15" s="37">
        <v>1</v>
      </c>
      <c r="H15" s="37">
        <v>70</v>
      </c>
      <c r="I15" s="6">
        <v>0</v>
      </c>
      <c r="J15" s="22">
        <v>132</v>
      </c>
      <c r="K15" s="3">
        <v>0</v>
      </c>
      <c r="L15" s="3">
        <v>0</v>
      </c>
      <c r="M15" s="24">
        <v>619.5</v>
      </c>
      <c r="N15" s="21"/>
      <c r="O15" s="22"/>
      <c r="P15" s="21"/>
      <c r="Q15" s="21"/>
      <c r="R15" s="64">
        <v>2005.7</v>
      </c>
      <c r="S15" s="22">
        <v>54.5</v>
      </c>
      <c r="T15" s="103">
        <f>R15:R77+S15:S77</f>
        <v>2060.2</v>
      </c>
      <c r="U15" s="22">
        <f>J15:J77+K15:K77+L15:L77</f>
        <v>132</v>
      </c>
      <c r="V15" s="50">
        <f t="shared" si="0"/>
        <v>2811.7</v>
      </c>
      <c r="W15" s="69">
        <v>2257</v>
      </c>
      <c r="X15" s="59">
        <v>9366</v>
      </c>
      <c r="Y15" s="60">
        <v>14.5</v>
      </c>
      <c r="Z15" s="38"/>
      <c r="AA15" s="76" t="s">
        <v>19</v>
      </c>
      <c r="AB15" s="74" t="s">
        <v>89</v>
      </c>
      <c r="AC15" s="21" t="s">
        <v>24</v>
      </c>
      <c r="AD15" s="21" t="s">
        <v>25</v>
      </c>
      <c r="AE15" s="74" t="s">
        <v>21</v>
      </c>
      <c r="AF15" s="22">
        <v>600</v>
      </c>
      <c r="AG15" s="21"/>
      <c r="AH15" s="21"/>
      <c r="AI15" s="21"/>
      <c r="AJ15" s="45" t="s">
        <v>63</v>
      </c>
      <c r="AK15" s="22" t="s">
        <v>50</v>
      </c>
      <c r="AL15" s="45" t="s">
        <v>65</v>
      </c>
      <c r="AM15" s="56">
        <v>2124</v>
      </c>
      <c r="AN15" s="10" t="s">
        <v>103</v>
      </c>
      <c r="AO15" s="6"/>
      <c r="AP15" s="6"/>
      <c r="AQ15" s="6"/>
      <c r="AR15" s="6"/>
      <c r="AS15" s="6"/>
      <c r="AT15" s="6"/>
      <c r="AU15" s="6"/>
      <c r="AV15" s="87">
        <v>2179</v>
      </c>
      <c r="AW15" s="41">
        <v>127</v>
      </c>
    </row>
    <row r="16" spans="1:49" ht="12.75">
      <c r="A16" s="33">
        <v>10</v>
      </c>
      <c r="B16" s="34" t="s">
        <v>2</v>
      </c>
      <c r="C16" s="7">
        <v>35</v>
      </c>
      <c r="D16" s="7" t="s">
        <v>163</v>
      </c>
      <c r="E16" s="37">
        <v>1981</v>
      </c>
      <c r="F16" s="37">
        <v>5</v>
      </c>
      <c r="G16" s="37">
        <v>1</v>
      </c>
      <c r="H16" s="37">
        <v>99</v>
      </c>
      <c r="I16" s="6">
        <v>0</v>
      </c>
      <c r="J16" s="22">
        <v>135.1</v>
      </c>
      <c r="K16" s="3">
        <v>0</v>
      </c>
      <c r="L16" s="3">
        <v>0</v>
      </c>
      <c r="M16" s="24">
        <v>624.8</v>
      </c>
      <c r="N16" s="21"/>
      <c r="O16" s="22"/>
      <c r="P16" s="21"/>
      <c r="Q16" s="21"/>
      <c r="R16" s="64">
        <v>1958.2</v>
      </c>
      <c r="S16" s="22">
        <v>280.2</v>
      </c>
      <c r="T16" s="103">
        <f>R16:R77+S16:S77</f>
        <v>2238.4</v>
      </c>
      <c r="U16" s="22">
        <f>J16:J77+K16:K77+L16:L77</f>
        <v>135.1</v>
      </c>
      <c r="V16" s="50">
        <f t="shared" si="0"/>
        <v>2998.2999999999997</v>
      </c>
      <c r="W16" s="69">
        <v>2268.1</v>
      </c>
      <c r="X16" s="59">
        <v>9965</v>
      </c>
      <c r="Y16" s="60">
        <v>14.5</v>
      </c>
      <c r="Z16" s="38"/>
      <c r="AA16" s="76" t="s">
        <v>19</v>
      </c>
      <c r="AB16" s="74" t="s">
        <v>89</v>
      </c>
      <c r="AC16" s="21" t="s">
        <v>24</v>
      </c>
      <c r="AD16" s="21" t="s">
        <v>25</v>
      </c>
      <c r="AE16" s="74" t="s">
        <v>21</v>
      </c>
      <c r="AF16" s="22">
        <v>625</v>
      </c>
      <c r="AG16" s="21"/>
      <c r="AH16" s="21"/>
      <c r="AI16" s="21"/>
      <c r="AJ16" s="45" t="s">
        <v>63</v>
      </c>
      <c r="AK16" s="22" t="s">
        <v>50</v>
      </c>
      <c r="AL16" s="45" t="s">
        <v>92</v>
      </c>
      <c r="AM16" s="56"/>
      <c r="AN16" s="10" t="s">
        <v>102</v>
      </c>
      <c r="AO16" s="6"/>
      <c r="AP16" s="6"/>
      <c r="AQ16" s="6"/>
      <c r="AR16" s="6"/>
      <c r="AS16" s="6"/>
      <c r="AT16" s="6"/>
      <c r="AU16" s="6"/>
      <c r="AV16" s="87">
        <v>2179</v>
      </c>
      <c r="AW16" s="41">
        <v>138</v>
      </c>
    </row>
    <row r="17" spans="1:49" ht="12.75">
      <c r="A17" s="33">
        <v>11</v>
      </c>
      <c r="B17" s="34" t="s">
        <v>2</v>
      </c>
      <c r="C17" s="7">
        <v>37</v>
      </c>
      <c r="D17" s="7" t="s">
        <v>164</v>
      </c>
      <c r="E17" s="37">
        <v>1988</v>
      </c>
      <c r="F17" s="37">
        <v>5</v>
      </c>
      <c r="G17" s="37">
        <v>8</v>
      </c>
      <c r="H17" s="37">
        <v>120</v>
      </c>
      <c r="I17" s="6">
        <v>0</v>
      </c>
      <c r="J17" s="22">
        <v>333.7</v>
      </c>
      <c r="K17" s="3">
        <v>0</v>
      </c>
      <c r="L17" s="3">
        <v>0</v>
      </c>
      <c r="M17" s="24">
        <v>858.55</v>
      </c>
      <c r="N17" s="21"/>
      <c r="O17" s="22"/>
      <c r="P17" s="21"/>
      <c r="Q17" s="21"/>
      <c r="R17" s="64">
        <v>5592.8</v>
      </c>
      <c r="S17" s="22"/>
      <c r="T17" s="103">
        <f>R17:R77+S17:S77</f>
        <v>5592.8</v>
      </c>
      <c r="U17" s="22">
        <f>J17:J77+K17:K77+L17:L77</f>
        <v>333.7</v>
      </c>
      <c r="V17" s="50">
        <f t="shared" si="0"/>
        <v>6785.05</v>
      </c>
      <c r="W17" s="69">
        <v>5592.8</v>
      </c>
      <c r="X17" s="59">
        <v>12191</v>
      </c>
      <c r="Y17" s="60">
        <v>14.2</v>
      </c>
      <c r="Z17" s="38"/>
      <c r="AA17" s="76" t="s">
        <v>19</v>
      </c>
      <c r="AB17" s="74" t="s">
        <v>89</v>
      </c>
      <c r="AC17" s="21" t="s">
        <v>24</v>
      </c>
      <c r="AD17" s="21" t="s">
        <v>25</v>
      </c>
      <c r="AE17" s="74" t="s">
        <v>21</v>
      </c>
      <c r="AF17" s="22">
        <v>1900</v>
      </c>
      <c r="AG17" s="21"/>
      <c r="AH17" s="21"/>
      <c r="AI17" s="21"/>
      <c r="AJ17" s="45" t="s">
        <v>63</v>
      </c>
      <c r="AK17" s="22" t="s">
        <v>50</v>
      </c>
      <c r="AL17" s="45" t="s">
        <v>65</v>
      </c>
      <c r="AM17" s="56">
        <v>6630</v>
      </c>
      <c r="AN17" s="10" t="s">
        <v>104</v>
      </c>
      <c r="AO17" s="6"/>
      <c r="AP17" s="6"/>
      <c r="AQ17" s="6"/>
      <c r="AR17" s="6"/>
      <c r="AS17" s="6"/>
      <c r="AT17" s="6"/>
      <c r="AU17" s="6"/>
      <c r="AV17" s="86">
        <v>7066</v>
      </c>
      <c r="AW17" s="41">
        <v>266</v>
      </c>
    </row>
    <row r="18" spans="1:49" ht="12.75">
      <c r="A18" s="33">
        <v>12</v>
      </c>
      <c r="B18" s="33" t="s">
        <v>83</v>
      </c>
      <c r="C18" s="7">
        <v>10</v>
      </c>
      <c r="D18" s="7" t="s">
        <v>175</v>
      </c>
      <c r="E18" s="33">
        <v>1959</v>
      </c>
      <c r="F18" s="33">
        <v>3</v>
      </c>
      <c r="G18" s="33">
        <v>3</v>
      </c>
      <c r="H18" s="33">
        <v>36</v>
      </c>
      <c r="I18" s="6">
        <v>0</v>
      </c>
      <c r="J18" s="22">
        <v>121.9</v>
      </c>
      <c r="K18" s="3">
        <v>0</v>
      </c>
      <c r="L18" s="3">
        <v>0</v>
      </c>
      <c r="M18" s="24">
        <v>519.8</v>
      </c>
      <c r="N18" s="21"/>
      <c r="O18" s="22"/>
      <c r="P18" s="21"/>
      <c r="Q18" s="21"/>
      <c r="R18" s="64">
        <v>1492.2</v>
      </c>
      <c r="S18" s="22"/>
      <c r="T18" s="103">
        <f>R18:R77+S18:S77</f>
        <v>1492.2</v>
      </c>
      <c r="U18" s="22">
        <f>J18:J77+K18:K77+L18:L77</f>
        <v>121.9</v>
      </c>
      <c r="V18" s="50">
        <f t="shared" si="0"/>
        <v>2133.9</v>
      </c>
      <c r="W18" s="69">
        <v>1492.2</v>
      </c>
      <c r="X18" s="58">
        <v>8060</v>
      </c>
      <c r="Y18" s="45">
        <v>9.4</v>
      </c>
      <c r="Z18" s="38"/>
      <c r="AA18" s="76" t="s">
        <v>19</v>
      </c>
      <c r="AB18" s="74" t="s">
        <v>89</v>
      </c>
      <c r="AC18" s="21" t="s">
        <v>24</v>
      </c>
      <c r="AD18" s="21" t="s">
        <v>25</v>
      </c>
      <c r="AE18" s="74" t="s">
        <v>21</v>
      </c>
      <c r="AF18" s="22"/>
      <c r="AG18" s="21">
        <v>872</v>
      </c>
      <c r="AH18" s="21"/>
      <c r="AI18" s="21"/>
      <c r="AJ18" s="58" t="s">
        <v>63</v>
      </c>
      <c r="AK18" s="22" t="s">
        <v>50</v>
      </c>
      <c r="AL18" s="58" t="s">
        <v>64</v>
      </c>
      <c r="AM18" s="56">
        <v>2078</v>
      </c>
      <c r="AN18" s="10" t="s">
        <v>105</v>
      </c>
      <c r="AO18" s="6">
        <v>289.4</v>
      </c>
      <c r="AP18" s="88">
        <v>310.6</v>
      </c>
      <c r="AQ18" s="6">
        <v>118.8</v>
      </c>
      <c r="AR18" s="6">
        <v>0</v>
      </c>
      <c r="AS18" s="6">
        <v>833.8</v>
      </c>
      <c r="AT18" s="6">
        <v>559.2</v>
      </c>
      <c r="AU18" s="6">
        <v>0</v>
      </c>
      <c r="AV18" s="86">
        <v>3609</v>
      </c>
      <c r="AW18" s="41">
        <v>67</v>
      </c>
    </row>
    <row r="19" spans="1:49" ht="12.75">
      <c r="A19" s="33">
        <v>13</v>
      </c>
      <c r="B19" s="33" t="s">
        <v>83</v>
      </c>
      <c r="C19" s="7">
        <v>11</v>
      </c>
      <c r="D19" s="7" t="s">
        <v>172</v>
      </c>
      <c r="E19" s="33">
        <v>1959</v>
      </c>
      <c r="F19" s="33">
        <v>2</v>
      </c>
      <c r="G19" s="33">
        <v>2</v>
      </c>
      <c r="H19" s="33">
        <v>27</v>
      </c>
      <c r="I19" s="6">
        <v>0</v>
      </c>
      <c r="J19" s="22">
        <v>36.3</v>
      </c>
      <c r="K19" s="3">
        <v>211.4</v>
      </c>
      <c r="L19" s="3">
        <v>0</v>
      </c>
      <c r="M19" s="24"/>
      <c r="N19" s="21"/>
      <c r="O19" s="22"/>
      <c r="P19" s="21"/>
      <c r="Q19" s="21"/>
      <c r="R19" s="64">
        <v>716.2</v>
      </c>
      <c r="S19" s="22">
        <v>19.4</v>
      </c>
      <c r="T19" s="103">
        <f>R19:R77+S19:S77</f>
        <v>735.6</v>
      </c>
      <c r="U19" s="22">
        <f>J19:J77+K19:K77+L19:L77</f>
        <v>247.7</v>
      </c>
      <c r="V19" s="50">
        <f t="shared" si="0"/>
        <v>983.3000000000001</v>
      </c>
      <c r="W19" s="69">
        <v>716.2</v>
      </c>
      <c r="X19" s="58">
        <v>3487</v>
      </c>
      <c r="Y19" s="45">
        <v>6.6</v>
      </c>
      <c r="Z19" s="38"/>
      <c r="AA19" s="76" t="s">
        <v>19</v>
      </c>
      <c r="AB19" s="74" t="s">
        <v>89</v>
      </c>
      <c r="AC19" s="21" t="s">
        <v>24</v>
      </c>
      <c r="AD19" s="21" t="s">
        <v>25</v>
      </c>
      <c r="AE19" s="74" t="s">
        <v>21</v>
      </c>
      <c r="AF19" s="22"/>
      <c r="AG19" s="21">
        <v>634</v>
      </c>
      <c r="AH19" s="21"/>
      <c r="AI19" s="21"/>
      <c r="AJ19" s="58" t="s">
        <v>90</v>
      </c>
      <c r="AK19" s="22" t="s">
        <v>50</v>
      </c>
      <c r="AL19" s="58" t="s">
        <v>64</v>
      </c>
      <c r="AM19" s="56">
        <v>1488</v>
      </c>
      <c r="AN19" s="10" t="s">
        <v>106</v>
      </c>
      <c r="AO19" s="6"/>
      <c r="AP19" s="6"/>
      <c r="AQ19" s="6"/>
      <c r="AR19" s="6"/>
      <c r="AS19" s="6"/>
      <c r="AT19" s="6"/>
      <c r="AU19" s="6"/>
      <c r="AV19" s="86">
        <v>470</v>
      </c>
      <c r="AW19" s="41">
        <v>41</v>
      </c>
    </row>
    <row r="20" spans="1:49" ht="12.75">
      <c r="A20" s="33">
        <v>14</v>
      </c>
      <c r="B20" s="33" t="s">
        <v>83</v>
      </c>
      <c r="C20" s="7">
        <v>13</v>
      </c>
      <c r="D20" s="7" t="s">
        <v>172</v>
      </c>
      <c r="E20" s="33">
        <v>1961</v>
      </c>
      <c r="F20" s="33">
        <v>2</v>
      </c>
      <c r="G20" s="33">
        <v>1</v>
      </c>
      <c r="H20" s="33">
        <v>11</v>
      </c>
      <c r="I20" s="6">
        <v>0</v>
      </c>
      <c r="J20" s="22">
        <v>35.5</v>
      </c>
      <c r="K20" s="3">
        <v>0</v>
      </c>
      <c r="L20" s="3">
        <v>0</v>
      </c>
      <c r="M20" s="24"/>
      <c r="N20" s="21"/>
      <c r="O20" s="22"/>
      <c r="P20" s="21"/>
      <c r="Q20" s="21"/>
      <c r="R20" s="64">
        <v>376.5</v>
      </c>
      <c r="S20" s="22">
        <v>153</v>
      </c>
      <c r="T20" s="103">
        <f>R20:R77+S20:S77</f>
        <v>529.5</v>
      </c>
      <c r="U20" s="22">
        <f>J20:J77+K20:K77+L20:L77</f>
        <v>35.5</v>
      </c>
      <c r="V20" s="50">
        <f t="shared" si="0"/>
        <v>565</v>
      </c>
      <c r="W20" s="69">
        <v>376.5</v>
      </c>
      <c r="X20" s="58">
        <v>3593</v>
      </c>
      <c r="Y20" s="45">
        <v>6.8</v>
      </c>
      <c r="Z20" s="38"/>
      <c r="AA20" s="76" t="s">
        <v>19</v>
      </c>
      <c r="AB20" s="74" t="s">
        <v>89</v>
      </c>
      <c r="AC20" s="21" t="s">
        <v>24</v>
      </c>
      <c r="AD20" s="21" t="s">
        <v>25</v>
      </c>
      <c r="AE20" s="74" t="s">
        <v>21</v>
      </c>
      <c r="AF20" s="22"/>
      <c r="AG20" s="21">
        <v>634</v>
      </c>
      <c r="AH20" s="21"/>
      <c r="AI20" s="21"/>
      <c r="AJ20" s="58" t="s">
        <v>90</v>
      </c>
      <c r="AK20" s="22" t="s">
        <v>50</v>
      </c>
      <c r="AL20" s="58" t="s">
        <v>64</v>
      </c>
      <c r="AM20" s="56">
        <v>1369</v>
      </c>
      <c r="AN20" s="10" t="s">
        <v>107</v>
      </c>
      <c r="AO20" s="6"/>
      <c r="AP20" s="6"/>
      <c r="AQ20" s="6"/>
      <c r="AR20" s="6"/>
      <c r="AS20" s="6"/>
      <c r="AT20" s="6"/>
      <c r="AU20" s="6"/>
      <c r="AV20" s="86">
        <v>472</v>
      </c>
      <c r="AW20" s="41">
        <v>27</v>
      </c>
    </row>
    <row r="21" spans="1:49" ht="12.75">
      <c r="A21" s="33">
        <v>15</v>
      </c>
      <c r="B21" s="33" t="s">
        <v>83</v>
      </c>
      <c r="C21" s="7">
        <v>17</v>
      </c>
      <c r="D21" s="7" t="s">
        <v>175</v>
      </c>
      <c r="E21" s="33">
        <v>1957</v>
      </c>
      <c r="F21" s="33">
        <v>2</v>
      </c>
      <c r="G21" s="33">
        <v>2</v>
      </c>
      <c r="H21" s="33">
        <v>8</v>
      </c>
      <c r="I21" s="6">
        <v>0</v>
      </c>
      <c r="J21" s="22">
        <v>55.8</v>
      </c>
      <c r="K21" s="3">
        <v>0</v>
      </c>
      <c r="L21" s="3">
        <v>0</v>
      </c>
      <c r="M21" s="24"/>
      <c r="N21" s="21"/>
      <c r="O21" s="22"/>
      <c r="P21" s="21"/>
      <c r="Q21" s="21"/>
      <c r="R21" s="64">
        <v>418.3</v>
      </c>
      <c r="S21" s="22"/>
      <c r="T21" s="103">
        <f>R21:R77+S21:S77</f>
        <v>418.3</v>
      </c>
      <c r="U21" s="22">
        <f>J21:J77+K21:K77+L21:L77</f>
        <v>55.8</v>
      </c>
      <c r="V21" s="50">
        <f t="shared" si="0"/>
        <v>474.1</v>
      </c>
      <c r="W21" s="69">
        <v>418.3</v>
      </c>
      <c r="X21" s="58">
        <v>2358</v>
      </c>
      <c r="Y21" s="45">
        <v>7.4</v>
      </c>
      <c r="Z21" s="38"/>
      <c r="AA21" s="76" t="s">
        <v>19</v>
      </c>
      <c r="AB21" s="74" t="s">
        <v>89</v>
      </c>
      <c r="AC21" s="21" t="s">
        <v>24</v>
      </c>
      <c r="AD21" s="21" t="s">
        <v>25</v>
      </c>
      <c r="AE21" s="74" t="s">
        <v>21</v>
      </c>
      <c r="AF21" s="22"/>
      <c r="AG21" s="21">
        <v>427</v>
      </c>
      <c r="AH21" s="21"/>
      <c r="AI21" s="21"/>
      <c r="AJ21" s="58" t="s">
        <v>63</v>
      </c>
      <c r="AK21" s="22" t="s">
        <v>50</v>
      </c>
      <c r="AL21" s="58" t="s">
        <v>64</v>
      </c>
      <c r="AM21" s="56">
        <v>923</v>
      </c>
      <c r="AN21" s="10" t="s">
        <v>108</v>
      </c>
      <c r="AO21" s="6"/>
      <c r="AP21" s="6"/>
      <c r="AQ21" s="6"/>
      <c r="AR21" s="6"/>
      <c r="AS21" s="6"/>
      <c r="AT21" s="6"/>
      <c r="AU21" s="6"/>
      <c r="AV21" s="86">
        <v>1476</v>
      </c>
      <c r="AW21" s="41">
        <v>20</v>
      </c>
    </row>
    <row r="22" spans="1:49" ht="12.75">
      <c r="A22" s="33">
        <v>16</v>
      </c>
      <c r="B22" s="33" t="s">
        <v>83</v>
      </c>
      <c r="C22" s="7">
        <v>19</v>
      </c>
      <c r="D22" s="7" t="s">
        <v>174</v>
      </c>
      <c r="E22" s="33">
        <v>1957</v>
      </c>
      <c r="F22" s="33">
        <v>2</v>
      </c>
      <c r="G22" s="33">
        <v>2</v>
      </c>
      <c r="H22" s="33">
        <v>8</v>
      </c>
      <c r="I22" s="6">
        <v>0</v>
      </c>
      <c r="J22" s="22">
        <v>57.2</v>
      </c>
      <c r="K22" s="3">
        <v>0</v>
      </c>
      <c r="L22" s="3">
        <v>0</v>
      </c>
      <c r="M22" s="24"/>
      <c r="N22" s="21"/>
      <c r="O22" s="22"/>
      <c r="P22" s="21"/>
      <c r="Q22" s="21"/>
      <c r="R22" s="64">
        <v>421.8</v>
      </c>
      <c r="S22" s="22"/>
      <c r="T22" s="103">
        <f>R22:R77+S22:S77</f>
        <v>421.8</v>
      </c>
      <c r="U22" s="22">
        <f>J22:J77+K22:K77+L22:L77</f>
        <v>57.2</v>
      </c>
      <c r="V22" s="50">
        <f t="shared" si="0"/>
        <v>479</v>
      </c>
      <c r="W22" s="69">
        <v>421.8</v>
      </c>
      <c r="X22" s="58">
        <v>2358</v>
      </c>
      <c r="Y22" s="45">
        <v>7.4</v>
      </c>
      <c r="Z22" s="38"/>
      <c r="AA22" s="76" t="s">
        <v>19</v>
      </c>
      <c r="AB22" s="74" t="s">
        <v>89</v>
      </c>
      <c r="AC22" s="21" t="s">
        <v>24</v>
      </c>
      <c r="AD22" s="21" t="s">
        <v>25</v>
      </c>
      <c r="AE22" s="74" t="s">
        <v>21</v>
      </c>
      <c r="AF22" s="22"/>
      <c r="AG22" s="21">
        <v>427</v>
      </c>
      <c r="AH22" s="21"/>
      <c r="AI22" s="21"/>
      <c r="AJ22" s="58" t="s">
        <v>63</v>
      </c>
      <c r="AK22" s="22" t="s">
        <v>50</v>
      </c>
      <c r="AL22" s="58" t="s">
        <v>64</v>
      </c>
      <c r="AM22" s="56">
        <v>858</v>
      </c>
      <c r="AN22" s="10" t="s">
        <v>109</v>
      </c>
      <c r="AO22" s="6"/>
      <c r="AP22" s="6"/>
      <c r="AQ22" s="6"/>
      <c r="AR22" s="6"/>
      <c r="AS22" s="6"/>
      <c r="AT22" s="6"/>
      <c r="AU22" s="6"/>
      <c r="AV22" s="86">
        <v>1892</v>
      </c>
      <c r="AW22" s="41">
        <v>21</v>
      </c>
    </row>
    <row r="23" spans="1:49" ht="12.75">
      <c r="A23" s="33">
        <v>17</v>
      </c>
      <c r="B23" s="33" t="s">
        <v>83</v>
      </c>
      <c r="C23" s="7" t="s">
        <v>71</v>
      </c>
      <c r="D23" s="7" t="s">
        <v>174</v>
      </c>
      <c r="E23" s="33">
        <v>1993</v>
      </c>
      <c r="F23" s="33">
        <v>4</v>
      </c>
      <c r="G23" s="33">
        <v>2</v>
      </c>
      <c r="H23" s="33">
        <v>20</v>
      </c>
      <c r="I23" s="6">
        <v>0</v>
      </c>
      <c r="J23" s="22">
        <v>128.3</v>
      </c>
      <c r="K23" s="3">
        <v>0</v>
      </c>
      <c r="L23" s="3">
        <v>0</v>
      </c>
      <c r="M23" s="24">
        <v>275.4</v>
      </c>
      <c r="N23" s="21"/>
      <c r="O23" s="22"/>
      <c r="P23" s="21"/>
      <c r="Q23" s="21"/>
      <c r="R23" s="64">
        <v>1114.2</v>
      </c>
      <c r="S23" s="22"/>
      <c r="T23" s="103">
        <f>R23:R77+S23:S77</f>
        <v>1114.2</v>
      </c>
      <c r="U23" s="22">
        <f>J23:J77+K23:K77+L23:L77</f>
        <v>128.3</v>
      </c>
      <c r="V23" s="50">
        <f t="shared" si="0"/>
        <v>1517.9</v>
      </c>
      <c r="W23" s="69">
        <v>1114.2</v>
      </c>
      <c r="X23" s="58">
        <v>6382</v>
      </c>
      <c r="Y23" s="45">
        <v>12</v>
      </c>
      <c r="Z23" s="38"/>
      <c r="AA23" s="76" t="s">
        <v>19</v>
      </c>
      <c r="AB23" s="74" t="s">
        <v>89</v>
      </c>
      <c r="AC23" s="21" t="s">
        <v>24</v>
      </c>
      <c r="AD23" s="21" t="s">
        <v>25</v>
      </c>
      <c r="AE23" s="74" t="s">
        <v>21</v>
      </c>
      <c r="AF23" s="22"/>
      <c r="AG23" s="21">
        <v>680</v>
      </c>
      <c r="AH23" s="21"/>
      <c r="AI23" s="21"/>
      <c r="AJ23" s="58" t="s">
        <v>63</v>
      </c>
      <c r="AK23" s="85" t="s">
        <v>93</v>
      </c>
      <c r="AL23" s="58" t="s">
        <v>64</v>
      </c>
      <c r="AM23" s="56">
        <v>1044</v>
      </c>
      <c r="AN23" s="10" t="s">
        <v>111</v>
      </c>
      <c r="AO23" s="6"/>
      <c r="AP23" s="6"/>
      <c r="AQ23" s="6"/>
      <c r="AR23" s="6"/>
      <c r="AS23" s="6"/>
      <c r="AT23" s="6"/>
      <c r="AU23" s="6"/>
      <c r="AV23" s="86">
        <v>1417</v>
      </c>
      <c r="AW23" s="41">
        <v>45</v>
      </c>
    </row>
    <row r="24" spans="1:49" ht="12.75">
      <c r="A24" s="33">
        <v>18</v>
      </c>
      <c r="B24" s="33" t="s">
        <v>83</v>
      </c>
      <c r="C24" s="7">
        <v>2</v>
      </c>
      <c r="D24" s="7" t="s">
        <v>174</v>
      </c>
      <c r="E24" s="33">
        <v>1964</v>
      </c>
      <c r="F24" s="33">
        <v>5</v>
      </c>
      <c r="G24" s="33">
        <v>3</v>
      </c>
      <c r="H24" s="33">
        <v>48</v>
      </c>
      <c r="I24" s="6">
        <v>0</v>
      </c>
      <c r="J24" s="22">
        <v>122</v>
      </c>
      <c r="K24" s="3">
        <v>0</v>
      </c>
      <c r="L24" s="3">
        <v>0</v>
      </c>
      <c r="M24" s="24">
        <v>558.6</v>
      </c>
      <c r="N24" s="21"/>
      <c r="O24" s="22"/>
      <c r="P24" s="21"/>
      <c r="Q24" s="21"/>
      <c r="R24" s="64">
        <v>1992.2</v>
      </c>
      <c r="S24" s="22">
        <v>303.6</v>
      </c>
      <c r="T24" s="103">
        <f>R24:R77+S24:S77</f>
        <v>2295.8</v>
      </c>
      <c r="U24" s="22">
        <f>J24:J77+K24:K77+L24:L77</f>
        <v>122</v>
      </c>
      <c r="V24" s="50">
        <f t="shared" si="0"/>
        <v>2976.4</v>
      </c>
      <c r="W24" s="69">
        <v>1992.2</v>
      </c>
      <c r="X24" s="58">
        <v>10797</v>
      </c>
      <c r="Y24" s="45">
        <v>15.5</v>
      </c>
      <c r="Z24" s="38"/>
      <c r="AA24" s="76" t="s">
        <v>19</v>
      </c>
      <c r="AB24" s="74" t="s">
        <v>89</v>
      </c>
      <c r="AC24" s="21" t="s">
        <v>24</v>
      </c>
      <c r="AD24" s="21" t="s">
        <v>25</v>
      </c>
      <c r="AE24" s="74" t="s">
        <v>21</v>
      </c>
      <c r="AF24" s="22">
        <v>765</v>
      </c>
      <c r="AG24" s="21"/>
      <c r="AH24" s="21"/>
      <c r="AI24" s="21"/>
      <c r="AJ24" s="58" t="s">
        <v>63</v>
      </c>
      <c r="AK24" s="22" t="s">
        <v>50</v>
      </c>
      <c r="AL24" s="58" t="s">
        <v>65</v>
      </c>
      <c r="AM24" s="56">
        <v>2161</v>
      </c>
      <c r="AN24" s="10" t="s">
        <v>110</v>
      </c>
      <c r="AO24" s="6"/>
      <c r="AP24" s="6"/>
      <c r="AQ24" s="6"/>
      <c r="AR24" s="6"/>
      <c r="AS24" s="6"/>
      <c r="AT24" s="6"/>
      <c r="AU24" s="6"/>
      <c r="AV24" s="86">
        <v>3474</v>
      </c>
      <c r="AW24" s="41">
        <v>100</v>
      </c>
    </row>
    <row r="25" spans="1:49" ht="12.75">
      <c r="A25" s="33">
        <v>19</v>
      </c>
      <c r="B25" s="33" t="s">
        <v>83</v>
      </c>
      <c r="C25" s="7">
        <v>20</v>
      </c>
      <c r="D25" s="7" t="s">
        <v>176</v>
      </c>
      <c r="E25" s="33">
        <v>1981</v>
      </c>
      <c r="F25" s="33">
        <v>5</v>
      </c>
      <c r="G25" s="33">
        <v>2</v>
      </c>
      <c r="H25" s="33">
        <v>120</v>
      </c>
      <c r="I25" s="6">
        <v>0</v>
      </c>
      <c r="J25" s="22">
        <v>619.9</v>
      </c>
      <c r="K25" s="3">
        <v>0</v>
      </c>
      <c r="L25" s="3">
        <v>0</v>
      </c>
      <c r="M25" s="24"/>
      <c r="N25" s="21"/>
      <c r="O25" s="22"/>
      <c r="P25" s="21"/>
      <c r="Q25" s="21"/>
      <c r="R25" s="64">
        <v>2963.1</v>
      </c>
      <c r="S25" s="22"/>
      <c r="T25" s="103">
        <f>R25:R77+S25:S77</f>
        <v>2963.1</v>
      </c>
      <c r="U25" s="22">
        <f>J25:J77+K25:K77+L25:L77</f>
        <v>619.9</v>
      </c>
      <c r="V25" s="50">
        <f t="shared" si="0"/>
        <v>3583</v>
      </c>
      <c r="W25" s="69">
        <v>2962.8</v>
      </c>
      <c r="X25" s="58">
        <v>14814</v>
      </c>
      <c r="Y25" s="45">
        <v>15.7</v>
      </c>
      <c r="Z25" s="38"/>
      <c r="AA25" s="76" t="s">
        <v>19</v>
      </c>
      <c r="AB25" s="74" t="s">
        <v>89</v>
      </c>
      <c r="AC25" s="21" t="s">
        <v>24</v>
      </c>
      <c r="AD25" s="21" t="s">
        <v>25</v>
      </c>
      <c r="AE25" s="74" t="s">
        <v>21</v>
      </c>
      <c r="AF25" s="22">
        <v>1037</v>
      </c>
      <c r="AG25" s="21"/>
      <c r="AH25" s="21"/>
      <c r="AI25" s="21"/>
      <c r="AJ25" s="58" t="s">
        <v>63</v>
      </c>
      <c r="AK25" s="22" t="s">
        <v>50</v>
      </c>
      <c r="AL25" s="58" t="s">
        <v>65</v>
      </c>
      <c r="AM25" s="56">
        <v>3905</v>
      </c>
      <c r="AN25" s="10" t="s">
        <v>113</v>
      </c>
      <c r="AO25" s="6"/>
      <c r="AP25" s="6"/>
      <c r="AQ25" s="6"/>
      <c r="AR25" s="6"/>
      <c r="AS25" s="6"/>
      <c r="AT25" s="6"/>
      <c r="AU25" s="6"/>
      <c r="AV25" s="86">
        <v>4930</v>
      </c>
      <c r="AW25" s="41">
        <v>147</v>
      </c>
    </row>
    <row r="26" spans="1:49" ht="12.75">
      <c r="A26" s="33">
        <v>20</v>
      </c>
      <c r="B26" s="33" t="s">
        <v>83</v>
      </c>
      <c r="C26" s="7">
        <v>21</v>
      </c>
      <c r="D26" s="7" t="s">
        <v>172</v>
      </c>
      <c r="E26" s="33">
        <v>1958</v>
      </c>
      <c r="F26" s="33">
        <v>2</v>
      </c>
      <c r="G26" s="33">
        <v>2</v>
      </c>
      <c r="H26" s="33">
        <v>16</v>
      </c>
      <c r="I26" s="6">
        <v>0</v>
      </c>
      <c r="J26" s="22">
        <v>57</v>
      </c>
      <c r="K26" s="3">
        <v>0</v>
      </c>
      <c r="L26" s="3">
        <v>0</v>
      </c>
      <c r="M26" s="24">
        <v>356.5</v>
      </c>
      <c r="N26" s="21"/>
      <c r="O26" s="22"/>
      <c r="P26" s="21"/>
      <c r="Q26" s="21"/>
      <c r="R26" s="64">
        <v>633.6</v>
      </c>
      <c r="S26" s="22"/>
      <c r="T26" s="103">
        <f>R26:R77+S26:S77</f>
        <v>633.6</v>
      </c>
      <c r="U26" s="22">
        <f>J26:J77+K26:K77+L26:L77</f>
        <v>57</v>
      </c>
      <c r="V26" s="50">
        <f t="shared" si="0"/>
        <v>1047.1</v>
      </c>
      <c r="W26" s="69">
        <v>633.6</v>
      </c>
      <c r="X26" s="58">
        <v>3840</v>
      </c>
      <c r="Y26" s="45">
        <v>6</v>
      </c>
      <c r="Z26" s="38"/>
      <c r="AA26" s="76" t="s">
        <v>19</v>
      </c>
      <c r="AB26" s="74" t="s">
        <v>89</v>
      </c>
      <c r="AC26" s="21" t="s">
        <v>24</v>
      </c>
      <c r="AD26" s="21" t="s">
        <v>25</v>
      </c>
      <c r="AE26" s="74" t="s">
        <v>21</v>
      </c>
      <c r="AF26" s="22"/>
      <c r="AG26" s="21">
        <v>571</v>
      </c>
      <c r="AH26" s="21"/>
      <c r="AI26" s="21"/>
      <c r="AJ26" s="58" t="s">
        <v>90</v>
      </c>
      <c r="AK26" s="22" t="s">
        <v>50</v>
      </c>
      <c r="AL26" s="58" t="s">
        <v>64</v>
      </c>
      <c r="AM26" s="56">
        <v>1395</v>
      </c>
      <c r="AN26" s="10" t="s">
        <v>112</v>
      </c>
      <c r="AO26" s="6"/>
      <c r="AP26" s="6"/>
      <c r="AQ26" s="6"/>
      <c r="AR26" s="6"/>
      <c r="AS26" s="6"/>
      <c r="AT26" s="6"/>
      <c r="AU26" s="6"/>
      <c r="AV26" s="86">
        <v>2126</v>
      </c>
      <c r="AW26" s="41">
        <v>33</v>
      </c>
    </row>
    <row r="27" spans="1:49" ht="12.75">
      <c r="A27" s="33">
        <v>21</v>
      </c>
      <c r="B27" s="33" t="s">
        <v>83</v>
      </c>
      <c r="C27" s="7">
        <v>22</v>
      </c>
      <c r="D27" s="7" t="s">
        <v>177</v>
      </c>
      <c r="E27" s="33">
        <v>1974</v>
      </c>
      <c r="F27" s="33">
        <v>5</v>
      </c>
      <c r="G27" s="33">
        <v>8</v>
      </c>
      <c r="H27" s="33">
        <v>129</v>
      </c>
      <c r="I27" s="6">
        <v>0</v>
      </c>
      <c r="J27" s="22">
        <v>590.4</v>
      </c>
      <c r="K27" s="3">
        <v>0</v>
      </c>
      <c r="L27" s="3">
        <v>0</v>
      </c>
      <c r="M27" s="24">
        <v>1267.6</v>
      </c>
      <c r="N27" s="21"/>
      <c r="O27" s="22"/>
      <c r="P27" s="21"/>
      <c r="Q27" s="21"/>
      <c r="R27" s="64">
        <v>5958.5</v>
      </c>
      <c r="S27" s="22">
        <v>11.9</v>
      </c>
      <c r="T27" s="103">
        <f>R27:R77+S27:S77</f>
        <v>5970.4</v>
      </c>
      <c r="U27" s="22">
        <f>J27:J77+K27:K77+L27:L77</f>
        <v>590.4</v>
      </c>
      <c r="V27" s="50">
        <f t="shared" si="0"/>
        <v>7828.4</v>
      </c>
      <c r="W27" s="69">
        <v>5658.5</v>
      </c>
      <c r="X27" s="58">
        <v>31023</v>
      </c>
      <c r="Y27" s="45">
        <v>15.7</v>
      </c>
      <c r="Z27" s="38"/>
      <c r="AA27" s="76" t="s">
        <v>19</v>
      </c>
      <c r="AB27" s="74" t="s">
        <v>89</v>
      </c>
      <c r="AC27" s="21" t="s">
        <v>24</v>
      </c>
      <c r="AD27" s="21" t="s">
        <v>25</v>
      </c>
      <c r="AE27" s="74" t="s">
        <v>21</v>
      </c>
      <c r="AF27" s="22">
        <v>1806</v>
      </c>
      <c r="AG27" s="21"/>
      <c r="AH27" s="21"/>
      <c r="AI27" s="21"/>
      <c r="AJ27" s="58" t="s">
        <v>63</v>
      </c>
      <c r="AK27" s="22" t="s">
        <v>50</v>
      </c>
      <c r="AL27" s="58" t="s">
        <v>65</v>
      </c>
      <c r="AM27" s="56">
        <v>5285</v>
      </c>
      <c r="AN27" s="10" t="s">
        <v>114</v>
      </c>
      <c r="AO27" s="6"/>
      <c r="AP27" s="6"/>
      <c r="AQ27" s="6"/>
      <c r="AR27" s="6"/>
      <c r="AS27" s="6"/>
      <c r="AT27" s="6"/>
      <c r="AU27" s="6"/>
      <c r="AV27" s="86">
        <v>7793</v>
      </c>
      <c r="AW27" s="41">
        <v>290</v>
      </c>
    </row>
    <row r="28" spans="1:49" ht="12.75">
      <c r="A28" s="33">
        <v>22</v>
      </c>
      <c r="B28" s="33" t="s">
        <v>83</v>
      </c>
      <c r="C28" s="7">
        <v>23</v>
      </c>
      <c r="D28" s="7" t="s">
        <v>174</v>
      </c>
      <c r="E28" s="33">
        <v>1959</v>
      </c>
      <c r="F28" s="33">
        <v>2</v>
      </c>
      <c r="G28" s="33">
        <v>2</v>
      </c>
      <c r="H28" s="33">
        <v>16</v>
      </c>
      <c r="I28" s="6">
        <v>0</v>
      </c>
      <c r="J28" s="22">
        <v>62.6</v>
      </c>
      <c r="K28" s="3">
        <v>0</v>
      </c>
      <c r="L28" s="3">
        <v>0</v>
      </c>
      <c r="M28" s="24">
        <v>322.4</v>
      </c>
      <c r="N28" s="21"/>
      <c r="O28" s="22"/>
      <c r="P28" s="21"/>
      <c r="Q28" s="21"/>
      <c r="R28" s="64">
        <v>609.6</v>
      </c>
      <c r="S28" s="22"/>
      <c r="T28" s="103">
        <f>R28:R77+S28:S77</f>
        <v>609.6</v>
      </c>
      <c r="U28" s="22">
        <f>J28:J77+K28:K77+L28:L77</f>
        <v>62.6</v>
      </c>
      <c r="V28" s="50">
        <f t="shared" si="0"/>
        <v>994.6</v>
      </c>
      <c r="W28" s="69">
        <v>609.6</v>
      </c>
      <c r="X28" s="61">
        <v>11860</v>
      </c>
      <c r="Y28" s="45">
        <v>6.4</v>
      </c>
      <c r="Z28" s="38"/>
      <c r="AA28" s="76" t="s">
        <v>19</v>
      </c>
      <c r="AB28" s="74" t="s">
        <v>89</v>
      </c>
      <c r="AC28" s="21" t="s">
        <v>24</v>
      </c>
      <c r="AD28" s="21" t="s">
        <v>25</v>
      </c>
      <c r="AE28" s="74" t="s">
        <v>21</v>
      </c>
      <c r="AF28" s="22"/>
      <c r="AG28" s="21">
        <v>560</v>
      </c>
      <c r="AH28" s="21"/>
      <c r="AI28" s="21"/>
      <c r="AJ28" s="58" t="s">
        <v>63</v>
      </c>
      <c r="AK28" s="22" t="s">
        <v>50</v>
      </c>
      <c r="AL28" s="58" t="s">
        <v>64</v>
      </c>
      <c r="AM28" s="56">
        <v>1421</v>
      </c>
      <c r="AN28" s="10" t="s">
        <v>115</v>
      </c>
      <c r="AO28" s="6"/>
      <c r="AP28" s="6"/>
      <c r="AQ28" s="6"/>
      <c r="AR28" s="6"/>
      <c r="AS28" s="6"/>
      <c r="AT28" s="6"/>
      <c r="AU28" s="6"/>
      <c r="AV28" s="86">
        <v>2122</v>
      </c>
      <c r="AW28" s="41">
        <v>45</v>
      </c>
    </row>
    <row r="29" spans="1:49" ht="12.75">
      <c r="A29" s="33">
        <v>23</v>
      </c>
      <c r="B29" s="33" t="s">
        <v>83</v>
      </c>
      <c r="C29" s="7" t="s">
        <v>72</v>
      </c>
      <c r="D29" s="7" t="s">
        <v>178</v>
      </c>
      <c r="E29" s="33">
        <v>1985</v>
      </c>
      <c r="F29" s="33">
        <v>4</v>
      </c>
      <c r="G29" s="33">
        <v>2</v>
      </c>
      <c r="H29" s="33">
        <v>22</v>
      </c>
      <c r="I29" s="6">
        <v>0</v>
      </c>
      <c r="J29" s="22">
        <v>120.7</v>
      </c>
      <c r="K29" s="3">
        <v>0</v>
      </c>
      <c r="L29" s="3">
        <v>0</v>
      </c>
      <c r="M29" s="24">
        <v>429.6</v>
      </c>
      <c r="N29" s="21"/>
      <c r="O29" s="22"/>
      <c r="P29" s="21"/>
      <c r="Q29" s="21"/>
      <c r="R29" s="64">
        <v>1412</v>
      </c>
      <c r="S29" s="22"/>
      <c r="T29" s="103">
        <f>R29:R77+S29:S77</f>
        <v>1412</v>
      </c>
      <c r="U29" s="22">
        <f>J29:J77+K29:K77+L29:L77</f>
        <v>120.7</v>
      </c>
      <c r="V29" s="50">
        <f t="shared" si="0"/>
        <v>1962.3000000000002</v>
      </c>
      <c r="W29" s="69">
        <v>1407.3</v>
      </c>
      <c r="X29" s="30"/>
      <c r="Y29" s="45" t="s">
        <v>60</v>
      </c>
      <c r="Z29" s="38"/>
      <c r="AA29" s="76" t="s">
        <v>19</v>
      </c>
      <c r="AB29" s="74" t="s">
        <v>89</v>
      </c>
      <c r="AC29" s="21" t="s">
        <v>24</v>
      </c>
      <c r="AD29" s="21" t="s">
        <v>25</v>
      </c>
      <c r="AE29" s="74" t="s">
        <v>21</v>
      </c>
      <c r="AF29" s="22"/>
      <c r="AG29" s="21">
        <v>760</v>
      </c>
      <c r="AH29" s="21"/>
      <c r="AI29" s="21"/>
      <c r="AJ29" s="58" t="s">
        <v>63</v>
      </c>
      <c r="AK29" s="22" t="s">
        <v>50</v>
      </c>
      <c r="AL29" s="58" t="s">
        <v>64</v>
      </c>
      <c r="AM29" s="56">
        <v>1438</v>
      </c>
      <c r="AN29" s="10" t="s">
        <v>116</v>
      </c>
      <c r="AO29" s="6"/>
      <c r="AP29" s="6"/>
      <c r="AQ29" s="6"/>
      <c r="AR29" s="6"/>
      <c r="AS29" s="6"/>
      <c r="AT29" s="6"/>
      <c r="AU29" s="6"/>
      <c r="AV29" s="25">
        <v>2428</v>
      </c>
      <c r="AW29" s="41">
        <v>67</v>
      </c>
    </row>
    <row r="30" spans="1:49" ht="12.75">
      <c r="A30" s="33">
        <v>24</v>
      </c>
      <c r="B30" s="33" t="s">
        <v>83</v>
      </c>
      <c r="C30" s="7">
        <v>24</v>
      </c>
      <c r="D30" s="7" t="s">
        <v>179</v>
      </c>
      <c r="E30" s="33">
        <v>1976</v>
      </c>
      <c r="F30" s="33">
        <v>5</v>
      </c>
      <c r="G30" s="33">
        <v>4</v>
      </c>
      <c r="H30" s="33">
        <v>56</v>
      </c>
      <c r="I30" s="6">
        <v>0</v>
      </c>
      <c r="J30" s="22">
        <v>302.2</v>
      </c>
      <c r="K30" s="3">
        <v>0</v>
      </c>
      <c r="L30" s="3">
        <v>0</v>
      </c>
      <c r="M30" s="24">
        <v>930</v>
      </c>
      <c r="N30" s="21"/>
      <c r="O30" s="22"/>
      <c r="P30" s="21"/>
      <c r="Q30" s="21">
        <v>658</v>
      </c>
      <c r="R30" s="64">
        <v>2704.4</v>
      </c>
      <c r="S30" s="22">
        <v>1441.3</v>
      </c>
      <c r="T30" s="103">
        <f>R30:R77+S30:S77</f>
        <v>4145.7</v>
      </c>
      <c r="U30" s="22">
        <f>J30:J77+K30:K77+L30:L77</f>
        <v>302.2</v>
      </c>
      <c r="V30" s="50">
        <f>J30+K30+L30+M30+R30+S30</f>
        <v>5377.900000000001</v>
      </c>
      <c r="W30" s="69">
        <v>2704.4</v>
      </c>
      <c r="X30" s="58">
        <v>17292</v>
      </c>
      <c r="Y30" s="45">
        <v>15.9</v>
      </c>
      <c r="Z30" s="38"/>
      <c r="AA30" s="76" t="s">
        <v>19</v>
      </c>
      <c r="AB30" s="74" t="s">
        <v>89</v>
      </c>
      <c r="AC30" s="21" t="s">
        <v>24</v>
      </c>
      <c r="AD30" s="21" t="s">
        <v>25</v>
      </c>
      <c r="AE30" s="74" t="s">
        <v>21</v>
      </c>
      <c r="AF30" s="22">
        <v>1010</v>
      </c>
      <c r="AG30" s="21"/>
      <c r="AH30" s="21"/>
      <c r="AI30" s="21"/>
      <c r="AJ30" s="58" t="s">
        <v>63</v>
      </c>
      <c r="AK30" s="22" t="s">
        <v>50</v>
      </c>
      <c r="AL30" s="58" t="s">
        <v>65</v>
      </c>
      <c r="AM30" s="56">
        <v>2768</v>
      </c>
      <c r="AN30" s="10" t="s">
        <v>117</v>
      </c>
      <c r="AO30" s="6"/>
      <c r="AP30" s="6"/>
      <c r="AQ30" s="6"/>
      <c r="AR30" s="6"/>
      <c r="AS30" s="6"/>
      <c r="AT30" s="6"/>
      <c r="AU30" s="6"/>
      <c r="AV30" s="86">
        <v>4266</v>
      </c>
      <c r="AW30" s="41">
        <v>132</v>
      </c>
    </row>
    <row r="31" spans="1:49" ht="12.75">
      <c r="A31" s="33">
        <v>25</v>
      </c>
      <c r="B31" s="33" t="s">
        <v>83</v>
      </c>
      <c r="C31" s="7">
        <v>25</v>
      </c>
      <c r="D31" s="7" t="s">
        <v>174</v>
      </c>
      <c r="E31" s="33">
        <v>1960</v>
      </c>
      <c r="F31" s="33">
        <v>2</v>
      </c>
      <c r="G31" s="33">
        <v>2</v>
      </c>
      <c r="H31" s="33">
        <v>16</v>
      </c>
      <c r="I31" s="6">
        <v>0</v>
      </c>
      <c r="J31" s="22">
        <v>49.2</v>
      </c>
      <c r="K31" s="3">
        <v>0</v>
      </c>
      <c r="L31" s="3">
        <v>0</v>
      </c>
      <c r="M31" s="24">
        <v>322.4</v>
      </c>
      <c r="N31" s="21"/>
      <c r="O31" s="22"/>
      <c r="P31" s="21"/>
      <c r="Q31" s="21"/>
      <c r="R31" s="64">
        <v>609.1</v>
      </c>
      <c r="S31" s="22"/>
      <c r="T31" s="103">
        <f>R31:R77+S31:S77</f>
        <v>609.1</v>
      </c>
      <c r="U31" s="22">
        <f>J31:J77+K31:K77+L31:L77</f>
        <v>49.2</v>
      </c>
      <c r="V31" s="50">
        <f t="shared" si="0"/>
        <v>980.7</v>
      </c>
      <c r="W31" s="69">
        <v>609.1</v>
      </c>
      <c r="X31" s="30"/>
      <c r="Y31" s="45">
        <v>6.4</v>
      </c>
      <c r="Z31" s="38"/>
      <c r="AA31" s="76" t="s">
        <v>19</v>
      </c>
      <c r="AB31" s="74" t="s">
        <v>89</v>
      </c>
      <c r="AC31" s="21" t="s">
        <v>24</v>
      </c>
      <c r="AD31" s="21" t="s">
        <v>25</v>
      </c>
      <c r="AE31" s="74" t="s">
        <v>21</v>
      </c>
      <c r="AF31" s="22"/>
      <c r="AG31" s="21">
        <v>560</v>
      </c>
      <c r="AH31" s="21"/>
      <c r="AI31" s="21"/>
      <c r="AJ31" s="58" t="s">
        <v>63</v>
      </c>
      <c r="AK31" s="22" t="s">
        <v>50</v>
      </c>
      <c r="AL31" s="58" t="s">
        <v>64</v>
      </c>
      <c r="AM31" s="56">
        <v>1430</v>
      </c>
      <c r="AN31" s="10" t="s">
        <v>118</v>
      </c>
      <c r="AO31" s="6"/>
      <c r="AP31" s="6"/>
      <c r="AQ31" s="6"/>
      <c r="AR31" s="6"/>
      <c r="AS31" s="6"/>
      <c r="AT31" s="6"/>
      <c r="AU31" s="6"/>
      <c r="AV31" s="86">
        <v>2122</v>
      </c>
      <c r="AW31" s="41">
        <v>31</v>
      </c>
    </row>
    <row r="32" spans="1:49" ht="12.75">
      <c r="A32" s="33">
        <v>26</v>
      </c>
      <c r="B32" s="33" t="s">
        <v>83</v>
      </c>
      <c r="C32" s="7">
        <v>27</v>
      </c>
      <c r="D32" s="7" t="s">
        <v>172</v>
      </c>
      <c r="E32" s="33">
        <v>1959</v>
      </c>
      <c r="F32" s="33">
        <v>2</v>
      </c>
      <c r="G32" s="33">
        <v>2</v>
      </c>
      <c r="H32" s="33">
        <v>16</v>
      </c>
      <c r="I32" s="6">
        <v>0</v>
      </c>
      <c r="J32" s="22">
        <v>54.7</v>
      </c>
      <c r="K32" s="3">
        <v>0</v>
      </c>
      <c r="L32" s="3">
        <v>0</v>
      </c>
      <c r="M32" s="24">
        <v>331.9</v>
      </c>
      <c r="N32" s="21"/>
      <c r="O32" s="22"/>
      <c r="P32" s="21"/>
      <c r="Q32" s="21"/>
      <c r="R32" s="64">
        <v>633.4</v>
      </c>
      <c r="S32" s="22"/>
      <c r="T32" s="103">
        <f>R32:R77+S32:S77</f>
        <v>633.4</v>
      </c>
      <c r="U32" s="22">
        <f>J32:J77+K32:K77+L32:L77</f>
        <v>54.7</v>
      </c>
      <c r="V32" s="50">
        <f t="shared" si="0"/>
        <v>1020</v>
      </c>
      <c r="W32" s="69">
        <v>633.4</v>
      </c>
      <c r="X32" s="58">
        <v>4096</v>
      </c>
      <c r="Y32" s="45">
        <v>6.8</v>
      </c>
      <c r="Z32" s="38"/>
      <c r="AA32" s="76" t="s">
        <v>19</v>
      </c>
      <c r="AB32" s="74" t="s">
        <v>89</v>
      </c>
      <c r="AC32" s="21" t="s">
        <v>24</v>
      </c>
      <c r="AD32" s="21" t="s">
        <v>25</v>
      </c>
      <c r="AE32" s="74" t="s">
        <v>21</v>
      </c>
      <c r="AF32" s="22"/>
      <c r="AG32" s="21">
        <v>560</v>
      </c>
      <c r="AH32" s="21"/>
      <c r="AI32" s="21"/>
      <c r="AJ32" s="58" t="s">
        <v>91</v>
      </c>
      <c r="AK32" s="22" t="s">
        <v>50</v>
      </c>
      <c r="AL32" s="58" t="s">
        <v>64</v>
      </c>
      <c r="AM32" s="56">
        <v>1823</v>
      </c>
      <c r="AN32" s="10" t="s">
        <v>119</v>
      </c>
      <c r="AO32" s="6"/>
      <c r="AP32" s="6"/>
      <c r="AQ32" s="6"/>
      <c r="AR32" s="6"/>
      <c r="AS32" s="6"/>
      <c r="AT32" s="6"/>
      <c r="AU32" s="6"/>
      <c r="AV32" s="86">
        <v>2162</v>
      </c>
      <c r="AW32" s="41">
        <v>30</v>
      </c>
    </row>
    <row r="33" spans="1:49" ht="12.75">
      <c r="A33" s="33">
        <v>27</v>
      </c>
      <c r="B33" s="33" t="s">
        <v>83</v>
      </c>
      <c r="C33" s="7" t="s">
        <v>73</v>
      </c>
      <c r="D33" s="7" t="s">
        <v>180</v>
      </c>
      <c r="E33" s="33">
        <v>1987</v>
      </c>
      <c r="F33" s="33">
        <v>4</v>
      </c>
      <c r="G33" s="33">
        <v>2</v>
      </c>
      <c r="H33" s="33">
        <v>22</v>
      </c>
      <c r="I33" s="6">
        <v>0</v>
      </c>
      <c r="J33" s="22">
        <v>141.7</v>
      </c>
      <c r="K33" s="3">
        <v>0</v>
      </c>
      <c r="L33" s="3">
        <v>0</v>
      </c>
      <c r="M33" s="24">
        <v>429.6</v>
      </c>
      <c r="N33" s="21"/>
      <c r="O33" s="22"/>
      <c r="P33" s="21"/>
      <c r="Q33" s="21"/>
      <c r="R33" s="64">
        <v>1420.5</v>
      </c>
      <c r="S33" s="22"/>
      <c r="T33" s="103">
        <f>R33:R77+S33:S77</f>
        <v>1420.5</v>
      </c>
      <c r="U33" s="22">
        <f>J33:J77+K33:K77+L33:L77</f>
        <v>141.7</v>
      </c>
      <c r="V33" s="50">
        <f t="shared" si="0"/>
        <v>1991.8</v>
      </c>
      <c r="W33" s="69">
        <v>1420.5</v>
      </c>
      <c r="X33" s="58">
        <v>7554</v>
      </c>
      <c r="Y33" s="45" t="s">
        <v>60</v>
      </c>
      <c r="Z33" s="38"/>
      <c r="AA33" s="76" t="s">
        <v>19</v>
      </c>
      <c r="AB33" s="74" t="s">
        <v>89</v>
      </c>
      <c r="AC33" s="21" t="s">
        <v>24</v>
      </c>
      <c r="AD33" s="21" t="s">
        <v>25</v>
      </c>
      <c r="AE33" s="74" t="s">
        <v>21</v>
      </c>
      <c r="AF33" s="22"/>
      <c r="AG33" s="21"/>
      <c r="AH33" s="21"/>
      <c r="AI33" s="21">
        <v>751</v>
      </c>
      <c r="AJ33" s="58" t="s">
        <v>63</v>
      </c>
      <c r="AK33" s="22" t="s">
        <v>50</v>
      </c>
      <c r="AL33" s="58" t="s">
        <v>66</v>
      </c>
      <c r="AM33" s="56">
        <v>1872</v>
      </c>
      <c r="AN33" s="10" t="s">
        <v>120</v>
      </c>
      <c r="AO33" s="6"/>
      <c r="AP33" s="6"/>
      <c r="AQ33" s="6"/>
      <c r="AR33" s="6"/>
      <c r="AS33" s="6"/>
      <c r="AT33" s="6"/>
      <c r="AU33" s="6"/>
      <c r="AV33" s="86">
        <v>1992</v>
      </c>
      <c r="AW33" s="41">
        <v>60</v>
      </c>
    </row>
    <row r="34" spans="1:49" ht="12.75">
      <c r="A34" s="33">
        <v>28</v>
      </c>
      <c r="B34" s="33" t="s">
        <v>83</v>
      </c>
      <c r="C34" s="7">
        <v>29</v>
      </c>
      <c r="D34" s="7" t="s">
        <v>172</v>
      </c>
      <c r="E34" s="33">
        <v>1958</v>
      </c>
      <c r="F34" s="33">
        <v>2</v>
      </c>
      <c r="G34" s="33">
        <v>2</v>
      </c>
      <c r="H34" s="33">
        <v>16</v>
      </c>
      <c r="I34" s="6">
        <v>0</v>
      </c>
      <c r="J34" s="22">
        <v>54.7</v>
      </c>
      <c r="K34" s="3">
        <v>0</v>
      </c>
      <c r="L34" s="3">
        <v>0</v>
      </c>
      <c r="M34" s="24">
        <v>330.2</v>
      </c>
      <c r="N34" s="21"/>
      <c r="O34" s="22"/>
      <c r="P34" s="21"/>
      <c r="Q34" s="21"/>
      <c r="R34" s="64">
        <v>634.9</v>
      </c>
      <c r="S34" s="22"/>
      <c r="T34" s="103">
        <f>R34:R77+S34:S77</f>
        <v>634.9</v>
      </c>
      <c r="U34" s="22">
        <f>J34:J77+K34:K77+L34:L77</f>
        <v>54.7</v>
      </c>
      <c r="V34" s="50">
        <f t="shared" si="0"/>
        <v>1019.8</v>
      </c>
      <c r="W34" s="69">
        <v>634.9</v>
      </c>
      <c r="X34" s="58">
        <v>4096</v>
      </c>
      <c r="Y34" s="45">
        <v>6.8</v>
      </c>
      <c r="Z34" s="38"/>
      <c r="AA34" s="76" t="s">
        <v>19</v>
      </c>
      <c r="AB34" s="74" t="s">
        <v>89</v>
      </c>
      <c r="AC34" s="21" t="s">
        <v>24</v>
      </c>
      <c r="AD34" s="21" t="s">
        <v>25</v>
      </c>
      <c r="AE34" s="74" t="s">
        <v>21</v>
      </c>
      <c r="AF34" s="22"/>
      <c r="AG34" s="21">
        <v>560</v>
      </c>
      <c r="AH34" s="21"/>
      <c r="AI34" s="21"/>
      <c r="AJ34" s="58" t="s">
        <v>90</v>
      </c>
      <c r="AK34" s="22" t="s">
        <v>50</v>
      </c>
      <c r="AL34" s="58" t="s">
        <v>64</v>
      </c>
      <c r="AM34" s="56">
        <v>1448</v>
      </c>
      <c r="AN34" s="10" t="s">
        <v>118</v>
      </c>
      <c r="AO34" s="6"/>
      <c r="AP34" s="6"/>
      <c r="AQ34" s="6"/>
      <c r="AR34" s="6"/>
      <c r="AS34" s="6"/>
      <c r="AT34" s="6"/>
      <c r="AU34" s="6"/>
      <c r="AV34" s="25">
        <v>2650</v>
      </c>
      <c r="AW34" s="41">
        <v>34</v>
      </c>
    </row>
    <row r="35" spans="1:49" ht="12.75">
      <c r="A35" s="33">
        <v>29</v>
      </c>
      <c r="B35" s="33" t="s">
        <v>83</v>
      </c>
      <c r="C35" s="7" t="s">
        <v>6</v>
      </c>
      <c r="D35" s="7" t="s">
        <v>174</v>
      </c>
      <c r="E35" s="33">
        <v>1964</v>
      </c>
      <c r="F35" s="33">
        <v>4</v>
      </c>
      <c r="G35" s="33">
        <v>3</v>
      </c>
      <c r="H35" s="33">
        <v>48</v>
      </c>
      <c r="I35" s="6">
        <v>0</v>
      </c>
      <c r="J35" s="22">
        <v>168.7</v>
      </c>
      <c r="K35" s="3">
        <v>0</v>
      </c>
      <c r="L35" s="3">
        <v>0</v>
      </c>
      <c r="M35" s="24">
        <v>687</v>
      </c>
      <c r="N35" s="21"/>
      <c r="O35" s="22"/>
      <c r="P35" s="21"/>
      <c r="Q35" s="21"/>
      <c r="R35" s="64">
        <v>2001.1</v>
      </c>
      <c r="S35" s="22">
        <v>247.4</v>
      </c>
      <c r="T35" s="103">
        <f>R35:R77+S35:S77</f>
        <v>2248.5</v>
      </c>
      <c r="U35" s="22">
        <f>J35:J77+K35:K77+L35:L77</f>
        <v>168.7</v>
      </c>
      <c r="V35" s="50">
        <f t="shared" si="0"/>
        <v>3104.2000000000003</v>
      </c>
      <c r="W35" s="69">
        <v>2001.1</v>
      </c>
      <c r="X35" s="58">
        <v>10374</v>
      </c>
      <c r="Y35" s="45">
        <v>12.6</v>
      </c>
      <c r="Z35" s="38"/>
      <c r="AA35" s="76" t="s">
        <v>19</v>
      </c>
      <c r="AB35" s="74" t="s">
        <v>89</v>
      </c>
      <c r="AC35" s="21" t="s">
        <v>24</v>
      </c>
      <c r="AD35" s="21" t="s">
        <v>25</v>
      </c>
      <c r="AE35" s="74" t="s">
        <v>21</v>
      </c>
      <c r="AF35" s="22"/>
      <c r="AG35" s="21">
        <v>888</v>
      </c>
      <c r="AH35" s="21"/>
      <c r="AI35" s="21"/>
      <c r="AJ35" s="58" t="s">
        <v>63</v>
      </c>
      <c r="AK35" s="22" t="s">
        <v>50</v>
      </c>
      <c r="AL35" s="58" t="s">
        <v>64</v>
      </c>
      <c r="AM35" s="56">
        <v>2369</v>
      </c>
      <c r="AN35" s="10" t="s">
        <v>121</v>
      </c>
      <c r="AO35" s="6"/>
      <c r="AP35" s="6"/>
      <c r="AQ35" s="6"/>
      <c r="AR35" s="6"/>
      <c r="AS35" s="6"/>
      <c r="AT35" s="6"/>
      <c r="AU35" s="6"/>
      <c r="AV35" s="86">
        <v>4876</v>
      </c>
      <c r="AW35" s="41">
        <v>100</v>
      </c>
    </row>
    <row r="36" spans="1:49" ht="12.75">
      <c r="A36" s="33">
        <v>30</v>
      </c>
      <c r="B36" s="33" t="s">
        <v>83</v>
      </c>
      <c r="C36" s="7">
        <v>4</v>
      </c>
      <c r="D36" s="7" t="s">
        <v>170</v>
      </c>
      <c r="E36" s="33">
        <v>1964</v>
      </c>
      <c r="F36" s="33">
        <v>4</v>
      </c>
      <c r="G36" s="33">
        <v>3</v>
      </c>
      <c r="H36" s="33">
        <v>36</v>
      </c>
      <c r="I36" s="6">
        <v>0</v>
      </c>
      <c r="J36" s="22">
        <v>132</v>
      </c>
      <c r="K36" s="3">
        <v>0</v>
      </c>
      <c r="L36" s="3">
        <v>0</v>
      </c>
      <c r="M36" s="24"/>
      <c r="N36" s="21"/>
      <c r="O36" s="22"/>
      <c r="P36" s="21"/>
      <c r="Q36" s="21"/>
      <c r="R36" s="64">
        <v>1500.1</v>
      </c>
      <c r="S36" s="22">
        <v>1009.5</v>
      </c>
      <c r="T36" s="103">
        <f>R36:R77+S36:S77</f>
        <v>2509.6</v>
      </c>
      <c r="U36" s="22">
        <f>J36:J77+K36:K77+L36:L77</f>
        <v>132</v>
      </c>
      <c r="V36" s="50">
        <f t="shared" si="0"/>
        <v>2641.6</v>
      </c>
      <c r="W36" s="69">
        <v>1500.1</v>
      </c>
      <c r="X36" s="58">
        <v>8500</v>
      </c>
      <c r="Y36" s="45">
        <v>12.5</v>
      </c>
      <c r="Z36" s="38"/>
      <c r="AA36" s="76" t="s">
        <v>19</v>
      </c>
      <c r="AB36" s="74" t="s">
        <v>89</v>
      </c>
      <c r="AC36" s="21" t="s">
        <v>24</v>
      </c>
      <c r="AD36" s="21" t="s">
        <v>25</v>
      </c>
      <c r="AE36" s="74" t="s">
        <v>21</v>
      </c>
      <c r="AF36" s="22"/>
      <c r="AG36" s="21">
        <v>885</v>
      </c>
      <c r="AH36" s="21"/>
      <c r="AI36" s="21"/>
      <c r="AJ36" s="58" t="s">
        <v>63</v>
      </c>
      <c r="AK36" s="22" t="s">
        <v>50</v>
      </c>
      <c r="AL36" s="58" t="s">
        <v>64</v>
      </c>
      <c r="AM36" s="56">
        <v>2246</v>
      </c>
      <c r="AN36" s="10" t="s">
        <v>122</v>
      </c>
      <c r="AO36" s="6"/>
      <c r="AP36" s="6"/>
      <c r="AQ36" s="6"/>
      <c r="AR36" s="6"/>
      <c r="AS36" s="6"/>
      <c r="AT36" s="6"/>
      <c r="AU36" s="6"/>
      <c r="AV36" s="86">
        <v>2820</v>
      </c>
      <c r="AW36" s="41">
        <v>58</v>
      </c>
    </row>
    <row r="37" spans="1:49" ht="12.75">
      <c r="A37" s="33">
        <v>31</v>
      </c>
      <c r="B37" s="33" t="s">
        <v>83</v>
      </c>
      <c r="C37" s="7">
        <v>6</v>
      </c>
      <c r="D37" s="7" t="s">
        <v>170</v>
      </c>
      <c r="E37" s="33">
        <v>1959</v>
      </c>
      <c r="F37" s="33">
        <v>3</v>
      </c>
      <c r="G37" s="33">
        <v>4</v>
      </c>
      <c r="H37" s="33">
        <v>30</v>
      </c>
      <c r="I37" s="6">
        <v>0</v>
      </c>
      <c r="J37" s="22">
        <v>197.2</v>
      </c>
      <c r="K37" s="3">
        <v>0</v>
      </c>
      <c r="L37" s="3">
        <v>0</v>
      </c>
      <c r="M37" s="24"/>
      <c r="N37" s="21"/>
      <c r="O37" s="22"/>
      <c r="P37" s="21"/>
      <c r="Q37" s="21"/>
      <c r="R37" s="64">
        <v>1554.8</v>
      </c>
      <c r="S37" s="22">
        <v>330.6</v>
      </c>
      <c r="T37" s="103">
        <f>R37:R77+S37:S77</f>
        <v>1885.4</v>
      </c>
      <c r="U37" s="22">
        <f>J37:J77+K37:K77+L37:L77</f>
        <v>197.2</v>
      </c>
      <c r="V37" s="50">
        <f t="shared" si="0"/>
        <v>2082.6</v>
      </c>
      <c r="W37" s="69">
        <v>1554.8</v>
      </c>
      <c r="X37" s="58">
        <v>10644</v>
      </c>
      <c r="Y37" s="45">
        <v>12</v>
      </c>
      <c r="Z37" s="38"/>
      <c r="AA37" s="76" t="s">
        <v>19</v>
      </c>
      <c r="AB37" s="74" t="s">
        <v>89</v>
      </c>
      <c r="AC37" s="21" t="s">
        <v>24</v>
      </c>
      <c r="AD37" s="21" t="s">
        <v>25</v>
      </c>
      <c r="AE37" s="74" t="s">
        <v>21</v>
      </c>
      <c r="AF37" s="22"/>
      <c r="AG37" s="21">
        <v>1121</v>
      </c>
      <c r="AH37" s="21"/>
      <c r="AI37" s="21"/>
      <c r="AJ37" s="58" t="s">
        <v>63</v>
      </c>
      <c r="AK37" s="22" t="s">
        <v>50</v>
      </c>
      <c r="AL37" s="58" t="s">
        <v>64</v>
      </c>
      <c r="AM37" s="56">
        <v>1756</v>
      </c>
      <c r="AN37" s="10" t="s">
        <v>123</v>
      </c>
      <c r="AO37" s="6"/>
      <c r="AP37" s="6"/>
      <c r="AQ37" s="6"/>
      <c r="AR37" s="6"/>
      <c r="AS37" s="6"/>
      <c r="AT37" s="6"/>
      <c r="AU37" s="6"/>
      <c r="AV37" s="86">
        <v>1787</v>
      </c>
      <c r="AW37" s="41">
        <v>63</v>
      </c>
    </row>
    <row r="38" spans="1:49" ht="12.75">
      <c r="A38" s="33">
        <v>32</v>
      </c>
      <c r="B38" s="33" t="s">
        <v>83</v>
      </c>
      <c r="C38" s="7">
        <v>7</v>
      </c>
      <c r="D38" s="7" t="s">
        <v>165</v>
      </c>
      <c r="E38" s="33">
        <v>1967</v>
      </c>
      <c r="F38" s="33">
        <v>5</v>
      </c>
      <c r="G38" s="33">
        <v>4</v>
      </c>
      <c r="H38" s="33">
        <v>79</v>
      </c>
      <c r="I38" s="6">
        <v>0</v>
      </c>
      <c r="J38" s="22">
        <v>316.2</v>
      </c>
      <c r="K38" s="3">
        <v>0</v>
      </c>
      <c r="L38" s="3">
        <v>0</v>
      </c>
      <c r="M38" s="24">
        <v>712.3</v>
      </c>
      <c r="N38" s="21"/>
      <c r="O38" s="22"/>
      <c r="P38" s="21"/>
      <c r="Q38" s="21"/>
      <c r="R38" s="64">
        <v>3127.7</v>
      </c>
      <c r="S38" s="22">
        <v>407.4</v>
      </c>
      <c r="T38" s="103">
        <f>R38:R77+S38:S77</f>
        <v>3535.1</v>
      </c>
      <c r="U38" s="22">
        <f>J38:J77+K38:K77+L38:L77</f>
        <v>316.2</v>
      </c>
      <c r="V38" s="50">
        <f t="shared" si="0"/>
        <v>4563.599999999999</v>
      </c>
      <c r="W38" s="69">
        <v>3127.9</v>
      </c>
      <c r="X38" s="58">
        <v>15351</v>
      </c>
      <c r="Y38" s="45">
        <v>15</v>
      </c>
      <c r="Z38" s="38"/>
      <c r="AA38" s="76" t="s">
        <v>19</v>
      </c>
      <c r="AB38" s="74" t="s">
        <v>89</v>
      </c>
      <c r="AC38" s="21" t="s">
        <v>24</v>
      </c>
      <c r="AD38" s="21" t="s">
        <v>25</v>
      </c>
      <c r="AE38" s="74" t="s">
        <v>21</v>
      </c>
      <c r="AF38" s="22">
        <v>957</v>
      </c>
      <c r="AG38" s="21"/>
      <c r="AH38" s="21"/>
      <c r="AI38" s="21"/>
      <c r="AJ38" s="58" t="s">
        <v>62</v>
      </c>
      <c r="AK38" s="22" t="s">
        <v>50</v>
      </c>
      <c r="AL38" s="58" t="s">
        <v>65</v>
      </c>
      <c r="AM38" s="56">
        <v>3182</v>
      </c>
      <c r="AN38" s="10" t="s">
        <v>124</v>
      </c>
      <c r="AO38" s="6"/>
      <c r="AP38" s="6"/>
      <c r="AQ38" s="6"/>
      <c r="AR38" s="6"/>
      <c r="AS38" s="6"/>
      <c r="AT38" s="6"/>
      <c r="AU38" s="6"/>
      <c r="AV38" s="86">
        <v>4224</v>
      </c>
      <c r="AW38" s="41">
        <v>139</v>
      </c>
    </row>
    <row r="39" spans="1:49" ht="12.75">
      <c r="A39" s="33">
        <v>33</v>
      </c>
      <c r="B39" s="33" t="s">
        <v>83</v>
      </c>
      <c r="C39" s="7">
        <v>8</v>
      </c>
      <c r="D39" s="7" t="s">
        <v>170</v>
      </c>
      <c r="E39" s="33">
        <v>1968</v>
      </c>
      <c r="F39" s="33">
        <v>3</v>
      </c>
      <c r="G39" s="33">
        <v>4</v>
      </c>
      <c r="H39" s="33">
        <v>26</v>
      </c>
      <c r="I39" s="6">
        <v>0</v>
      </c>
      <c r="J39" s="22">
        <v>191.4</v>
      </c>
      <c r="K39" s="3">
        <v>0</v>
      </c>
      <c r="L39" s="3">
        <v>0</v>
      </c>
      <c r="M39" s="24">
        <v>601.4</v>
      </c>
      <c r="N39" s="21"/>
      <c r="O39" s="22"/>
      <c r="P39" s="21"/>
      <c r="Q39" s="21"/>
      <c r="R39" s="64">
        <v>1599.4</v>
      </c>
      <c r="S39" s="22">
        <v>343.2</v>
      </c>
      <c r="T39" s="103">
        <f>R39:R77+S39:S77</f>
        <v>1942.6000000000001</v>
      </c>
      <c r="U39" s="22">
        <f>J39:J77+K39:K77+L39:L77</f>
        <v>191.4</v>
      </c>
      <c r="V39" s="50">
        <f t="shared" si="0"/>
        <v>2735.3999999999996</v>
      </c>
      <c r="W39" s="69">
        <v>1599.4</v>
      </c>
      <c r="X39" s="58">
        <v>10798</v>
      </c>
      <c r="Y39" s="45">
        <v>10</v>
      </c>
      <c r="Z39" s="38"/>
      <c r="AA39" s="76" t="s">
        <v>19</v>
      </c>
      <c r="AB39" s="74" t="s">
        <v>89</v>
      </c>
      <c r="AC39" s="21" t="s">
        <v>24</v>
      </c>
      <c r="AD39" s="21" t="s">
        <v>25</v>
      </c>
      <c r="AE39" s="74" t="s">
        <v>21</v>
      </c>
      <c r="AF39" s="22"/>
      <c r="AG39" s="21">
        <v>1069</v>
      </c>
      <c r="AH39" s="21"/>
      <c r="AI39" s="21"/>
      <c r="AJ39" s="58" t="s">
        <v>63</v>
      </c>
      <c r="AK39" s="22" t="s">
        <v>50</v>
      </c>
      <c r="AL39" s="58" t="s">
        <v>64</v>
      </c>
      <c r="AM39" s="56">
        <v>2404</v>
      </c>
      <c r="AN39" s="10" t="s">
        <v>125</v>
      </c>
      <c r="AO39" s="6"/>
      <c r="AP39" s="6"/>
      <c r="AQ39" s="6"/>
      <c r="AR39" s="6"/>
      <c r="AS39" s="6"/>
      <c r="AT39" s="6"/>
      <c r="AU39" s="6"/>
      <c r="AV39" s="86">
        <v>1934</v>
      </c>
      <c r="AW39" s="41">
        <v>63</v>
      </c>
    </row>
    <row r="40" spans="1:49" ht="12.75">
      <c r="A40" s="33">
        <v>34</v>
      </c>
      <c r="B40" s="33" t="s">
        <v>83</v>
      </c>
      <c r="C40" s="7">
        <v>9</v>
      </c>
      <c r="D40" s="7" t="s">
        <v>172</v>
      </c>
      <c r="E40" s="33">
        <v>1953</v>
      </c>
      <c r="F40" s="33">
        <v>3</v>
      </c>
      <c r="G40" s="33">
        <v>2</v>
      </c>
      <c r="H40" s="33">
        <v>51</v>
      </c>
      <c r="I40" s="6">
        <v>0</v>
      </c>
      <c r="J40" s="22">
        <v>87.2</v>
      </c>
      <c r="K40" s="3">
        <v>377.1</v>
      </c>
      <c r="L40" s="3">
        <v>0</v>
      </c>
      <c r="M40" s="24">
        <v>434.1</v>
      </c>
      <c r="N40" s="21"/>
      <c r="O40" s="22"/>
      <c r="P40" s="21"/>
      <c r="Q40" s="21"/>
      <c r="R40" s="64">
        <v>1105</v>
      </c>
      <c r="S40" s="22">
        <v>58.6</v>
      </c>
      <c r="T40" s="103">
        <f>R40:R77+S40:S77</f>
        <v>1163.6</v>
      </c>
      <c r="U40" s="22">
        <f>J40:J77+K40:K77+L40:L77</f>
        <v>464.3</v>
      </c>
      <c r="V40" s="50">
        <f t="shared" si="0"/>
        <v>2062</v>
      </c>
      <c r="W40" s="69">
        <v>1105</v>
      </c>
      <c r="X40" s="58">
        <v>6750</v>
      </c>
      <c r="Y40" s="45">
        <v>9.9</v>
      </c>
      <c r="Z40" s="38"/>
      <c r="AA40" s="76" t="s">
        <v>19</v>
      </c>
      <c r="AB40" s="74" t="s">
        <v>89</v>
      </c>
      <c r="AC40" s="21" t="s">
        <v>24</v>
      </c>
      <c r="AD40" s="21" t="s">
        <v>25</v>
      </c>
      <c r="AE40" s="74" t="s">
        <v>21</v>
      </c>
      <c r="AF40" s="22"/>
      <c r="AG40" s="21">
        <v>654</v>
      </c>
      <c r="AH40" s="21"/>
      <c r="AI40" s="21"/>
      <c r="AJ40" s="58" t="s">
        <v>63</v>
      </c>
      <c r="AK40" s="22" t="s">
        <v>50</v>
      </c>
      <c r="AL40" s="58" t="s">
        <v>64</v>
      </c>
      <c r="AM40" s="56">
        <v>1712</v>
      </c>
      <c r="AN40" s="10" t="s">
        <v>126</v>
      </c>
      <c r="AO40" s="6">
        <v>0</v>
      </c>
      <c r="AP40" s="6"/>
      <c r="AQ40" s="6">
        <v>74</v>
      </c>
      <c r="AR40" s="6">
        <v>0</v>
      </c>
      <c r="AS40" s="6">
        <v>1072</v>
      </c>
      <c r="AT40" s="6">
        <v>0</v>
      </c>
      <c r="AU40" s="6">
        <v>22</v>
      </c>
      <c r="AV40" s="89">
        <v>456</v>
      </c>
      <c r="AW40" s="41">
        <v>69</v>
      </c>
    </row>
    <row r="41" spans="1:49" ht="12.75">
      <c r="A41" s="33">
        <v>35</v>
      </c>
      <c r="B41" s="33" t="s">
        <v>3</v>
      </c>
      <c r="C41" s="7">
        <v>30</v>
      </c>
      <c r="D41" s="7" t="s">
        <v>188</v>
      </c>
      <c r="E41" s="33">
        <v>1961</v>
      </c>
      <c r="F41" s="33">
        <v>3</v>
      </c>
      <c r="G41" s="33">
        <v>2</v>
      </c>
      <c r="H41" s="33">
        <v>45</v>
      </c>
      <c r="I41" s="6">
        <v>0</v>
      </c>
      <c r="J41" s="22">
        <v>128.1</v>
      </c>
      <c r="K41" s="3">
        <v>0</v>
      </c>
      <c r="L41" s="3">
        <v>0</v>
      </c>
      <c r="M41" s="24">
        <v>446.5</v>
      </c>
      <c r="N41" s="21"/>
      <c r="O41" s="22"/>
      <c r="P41" s="21"/>
      <c r="Q41" s="21"/>
      <c r="R41" s="64">
        <v>1030.8</v>
      </c>
      <c r="S41" s="22">
        <v>354</v>
      </c>
      <c r="T41" s="103">
        <f>R41:R77+S41:S77</f>
        <v>1384.8</v>
      </c>
      <c r="U41" s="22">
        <f>J41:J77+K41:K77+L41:L77</f>
        <v>128.1</v>
      </c>
      <c r="V41" s="50">
        <f t="shared" si="0"/>
        <v>1959.4</v>
      </c>
      <c r="W41" s="69">
        <v>1030.8</v>
      </c>
      <c r="X41" s="58">
        <v>5055</v>
      </c>
      <c r="Y41" s="45">
        <v>8.5</v>
      </c>
      <c r="Z41" s="38"/>
      <c r="AA41" s="76" t="s">
        <v>19</v>
      </c>
      <c r="AB41" s="74" t="s">
        <v>89</v>
      </c>
      <c r="AC41" s="21" t="s">
        <v>24</v>
      </c>
      <c r="AD41" s="21" t="s">
        <v>25</v>
      </c>
      <c r="AE41" s="74" t="s">
        <v>21</v>
      </c>
      <c r="AF41" s="22"/>
      <c r="AG41" s="21">
        <v>772</v>
      </c>
      <c r="AH41" s="21"/>
      <c r="AI41" s="21"/>
      <c r="AJ41" s="58" t="s">
        <v>63</v>
      </c>
      <c r="AK41" s="22" t="s">
        <v>50</v>
      </c>
      <c r="AL41" s="58" t="s">
        <v>64</v>
      </c>
      <c r="AM41" s="56">
        <v>1791</v>
      </c>
      <c r="AN41" s="10" t="s">
        <v>127</v>
      </c>
      <c r="AO41" s="6"/>
      <c r="AP41" s="6"/>
      <c r="AQ41" s="6"/>
      <c r="AR41" s="6"/>
      <c r="AS41" s="6"/>
      <c r="AT41" s="6"/>
      <c r="AU41" s="6"/>
      <c r="AV41" s="86">
        <v>1024</v>
      </c>
      <c r="AW41" s="41">
        <v>66</v>
      </c>
    </row>
    <row r="42" spans="1:49" ht="12.75">
      <c r="A42" s="33">
        <v>36</v>
      </c>
      <c r="B42" s="33" t="s">
        <v>3</v>
      </c>
      <c r="C42" s="7">
        <v>21</v>
      </c>
      <c r="D42" s="7" t="s">
        <v>181</v>
      </c>
      <c r="E42" s="33">
        <v>1980</v>
      </c>
      <c r="F42" s="33">
        <v>5</v>
      </c>
      <c r="G42" s="33">
        <v>6</v>
      </c>
      <c r="H42" s="33">
        <v>100</v>
      </c>
      <c r="I42" s="6">
        <v>0</v>
      </c>
      <c r="J42" s="22">
        <v>447.2</v>
      </c>
      <c r="K42" s="3">
        <v>0</v>
      </c>
      <c r="L42" s="3">
        <v>0</v>
      </c>
      <c r="M42" s="24">
        <v>1036.8</v>
      </c>
      <c r="N42" s="21"/>
      <c r="O42" s="22"/>
      <c r="P42" s="21"/>
      <c r="Q42" s="21"/>
      <c r="R42" s="64">
        <v>4495.7</v>
      </c>
      <c r="S42" s="22"/>
      <c r="T42" s="103">
        <f>R42:R77+S42:S77</f>
        <v>4495.7</v>
      </c>
      <c r="U42" s="22">
        <f>J42:J77+K42:K77+L42:L77</f>
        <v>447.2</v>
      </c>
      <c r="V42" s="50">
        <f t="shared" si="0"/>
        <v>5979.7</v>
      </c>
      <c r="W42" s="69">
        <v>4495.7</v>
      </c>
      <c r="X42" s="58">
        <v>22883</v>
      </c>
      <c r="Y42" s="45">
        <v>15.6</v>
      </c>
      <c r="Z42" s="38"/>
      <c r="AA42" s="76" t="s">
        <v>19</v>
      </c>
      <c r="AB42" s="74" t="s">
        <v>89</v>
      </c>
      <c r="AC42" s="21" t="s">
        <v>24</v>
      </c>
      <c r="AD42" s="21" t="s">
        <v>25</v>
      </c>
      <c r="AE42" s="74" t="s">
        <v>21</v>
      </c>
      <c r="AF42" s="22">
        <v>1377</v>
      </c>
      <c r="AG42" s="21"/>
      <c r="AH42" s="21"/>
      <c r="AI42" s="21"/>
      <c r="AJ42" s="58" t="s">
        <v>63</v>
      </c>
      <c r="AK42" s="22" t="s">
        <v>50</v>
      </c>
      <c r="AL42" s="58" t="s">
        <v>65</v>
      </c>
      <c r="AM42" s="56">
        <v>4793</v>
      </c>
      <c r="AN42" s="10" t="s">
        <v>128</v>
      </c>
      <c r="AO42" s="6"/>
      <c r="AP42" s="6"/>
      <c r="AQ42" s="6"/>
      <c r="AR42" s="6"/>
      <c r="AS42" s="6"/>
      <c r="AT42" s="6"/>
      <c r="AU42" s="6"/>
      <c r="AV42" s="25">
        <v>5847</v>
      </c>
      <c r="AW42" s="41">
        <v>233</v>
      </c>
    </row>
    <row r="43" spans="1:49" ht="12.75">
      <c r="A43" s="33">
        <v>37</v>
      </c>
      <c r="B43" s="33" t="s">
        <v>3</v>
      </c>
      <c r="C43" s="7">
        <v>23</v>
      </c>
      <c r="D43" s="7" t="s">
        <v>181</v>
      </c>
      <c r="E43" s="33">
        <v>1980</v>
      </c>
      <c r="F43" s="33">
        <v>5</v>
      </c>
      <c r="G43" s="33">
        <v>6</v>
      </c>
      <c r="H43" s="33">
        <v>98</v>
      </c>
      <c r="I43" s="6">
        <v>0</v>
      </c>
      <c r="J43" s="22">
        <v>453.4</v>
      </c>
      <c r="K43" s="3">
        <v>0</v>
      </c>
      <c r="L43" s="3">
        <v>0</v>
      </c>
      <c r="M43" s="24">
        <v>569.9</v>
      </c>
      <c r="N43" s="21"/>
      <c r="O43" s="22"/>
      <c r="P43" s="21"/>
      <c r="Q43" s="21"/>
      <c r="R43" s="64">
        <v>4000.1</v>
      </c>
      <c r="S43" s="22">
        <v>1798.2</v>
      </c>
      <c r="T43" s="103">
        <f>R43:R77+S43:S77</f>
        <v>5798.3</v>
      </c>
      <c r="U43" s="22">
        <f>J43:J77+K43:K77+L43:L77</f>
        <v>453.4</v>
      </c>
      <c r="V43" s="50">
        <f t="shared" si="0"/>
        <v>6821.599999999999</v>
      </c>
      <c r="W43" s="69">
        <v>4000.1</v>
      </c>
      <c r="X43" s="58">
        <v>23969</v>
      </c>
      <c r="Y43" s="45">
        <v>15.7</v>
      </c>
      <c r="Z43" s="38"/>
      <c r="AA43" s="76" t="s">
        <v>19</v>
      </c>
      <c r="AB43" s="74" t="s">
        <v>89</v>
      </c>
      <c r="AC43" s="21" t="s">
        <v>24</v>
      </c>
      <c r="AD43" s="21" t="s">
        <v>25</v>
      </c>
      <c r="AE43" s="74" t="s">
        <v>21</v>
      </c>
      <c r="AF43" s="22">
        <v>1372</v>
      </c>
      <c r="AG43" s="21"/>
      <c r="AH43" s="21"/>
      <c r="AI43" s="21"/>
      <c r="AJ43" s="58" t="s">
        <v>63</v>
      </c>
      <c r="AK43" s="22" t="s">
        <v>50</v>
      </c>
      <c r="AL43" s="58" t="s">
        <v>65</v>
      </c>
      <c r="AM43" s="56">
        <v>4176</v>
      </c>
      <c r="AN43" s="10" t="s">
        <v>129</v>
      </c>
      <c r="AO43" s="6"/>
      <c r="AP43" s="6"/>
      <c r="AQ43" s="6"/>
      <c r="AR43" s="6"/>
      <c r="AS43" s="6"/>
      <c r="AT43" s="6"/>
      <c r="AU43" s="6"/>
      <c r="AV43" s="25">
        <v>4125</v>
      </c>
      <c r="AW43" s="41">
        <v>193</v>
      </c>
    </row>
    <row r="44" spans="1:49" ht="12.75">
      <c r="A44" s="33">
        <v>38</v>
      </c>
      <c r="B44" s="33" t="s">
        <v>3</v>
      </c>
      <c r="C44" s="7">
        <v>28</v>
      </c>
      <c r="D44" s="7" t="s">
        <v>182</v>
      </c>
      <c r="E44" s="33">
        <v>1965</v>
      </c>
      <c r="F44" s="33">
        <v>4</v>
      </c>
      <c r="G44" s="33">
        <v>3</v>
      </c>
      <c r="H44" s="33">
        <v>40</v>
      </c>
      <c r="I44" s="6">
        <v>0</v>
      </c>
      <c r="J44" s="22">
        <v>167.7</v>
      </c>
      <c r="K44" s="3">
        <v>331.5</v>
      </c>
      <c r="L44" s="3">
        <v>0</v>
      </c>
      <c r="M44" s="24"/>
      <c r="N44" s="21"/>
      <c r="O44" s="22"/>
      <c r="P44" s="21"/>
      <c r="Q44" s="21"/>
      <c r="R44" s="64">
        <v>1605</v>
      </c>
      <c r="S44" s="22">
        <v>426.9</v>
      </c>
      <c r="T44" s="103">
        <f>R44:R77+S44:S77</f>
        <v>2031.9</v>
      </c>
      <c r="U44" s="22">
        <f>J44:J77+K44:K77+L44:L77</f>
        <v>499.2</v>
      </c>
      <c r="V44" s="50">
        <f t="shared" si="0"/>
        <v>2531.1</v>
      </c>
      <c r="W44" s="69">
        <v>1605</v>
      </c>
      <c r="X44" s="58">
        <v>8522</v>
      </c>
      <c r="Y44" s="45">
        <v>12.5</v>
      </c>
      <c r="Z44" s="38"/>
      <c r="AA44" s="76" t="s">
        <v>19</v>
      </c>
      <c r="AB44" s="74" t="s">
        <v>89</v>
      </c>
      <c r="AC44" s="21" t="s">
        <v>24</v>
      </c>
      <c r="AD44" s="21" t="s">
        <v>25</v>
      </c>
      <c r="AE44" s="74" t="s">
        <v>21</v>
      </c>
      <c r="AF44" s="22"/>
      <c r="AG44" s="21">
        <v>869</v>
      </c>
      <c r="AH44" s="21"/>
      <c r="AI44" s="21"/>
      <c r="AJ44" s="58" t="s">
        <v>63</v>
      </c>
      <c r="AK44" s="22" t="s">
        <v>50</v>
      </c>
      <c r="AL44" s="58" t="s">
        <v>64</v>
      </c>
      <c r="AM44" s="56">
        <v>2296</v>
      </c>
      <c r="AN44" s="10" t="s">
        <v>130</v>
      </c>
      <c r="AO44" s="6"/>
      <c r="AP44" s="6"/>
      <c r="AQ44" s="6"/>
      <c r="AR44" s="6"/>
      <c r="AS44" s="6"/>
      <c r="AT44" s="6"/>
      <c r="AU44" s="6"/>
      <c r="AV44" s="25">
        <v>4866</v>
      </c>
      <c r="AW44" s="41">
        <v>74</v>
      </c>
    </row>
    <row r="45" spans="1:49" ht="12.75">
      <c r="A45" s="33">
        <v>39</v>
      </c>
      <c r="B45" s="33" t="s">
        <v>3</v>
      </c>
      <c r="C45" s="7" t="s">
        <v>74</v>
      </c>
      <c r="D45" s="7" t="s">
        <v>183</v>
      </c>
      <c r="E45" s="33">
        <v>1963</v>
      </c>
      <c r="F45" s="33">
        <v>4</v>
      </c>
      <c r="G45" s="33">
        <v>4</v>
      </c>
      <c r="H45" s="33">
        <v>60</v>
      </c>
      <c r="I45" s="6">
        <v>0</v>
      </c>
      <c r="J45" s="22">
        <v>225.9</v>
      </c>
      <c r="K45" s="3">
        <v>0</v>
      </c>
      <c r="L45" s="3">
        <v>0</v>
      </c>
      <c r="M45" s="24">
        <v>513</v>
      </c>
      <c r="N45" s="21"/>
      <c r="O45" s="22"/>
      <c r="P45" s="21"/>
      <c r="Q45" s="21"/>
      <c r="R45" s="64">
        <v>2297.7</v>
      </c>
      <c r="S45" s="22">
        <v>243.3</v>
      </c>
      <c r="T45" s="103">
        <f>R45:R77+S45:S77</f>
        <v>2541</v>
      </c>
      <c r="U45" s="22">
        <f>J45:J77+K45:K77+L45:L77</f>
        <v>225.9</v>
      </c>
      <c r="V45" s="50">
        <f t="shared" si="0"/>
        <v>3279.9</v>
      </c>
      <c r="W45" s="69">
        <v>2297.7</v>
      </c>
      <c r="X45" s="58">
        <v>12906</v>
      </c>
      <c r="Y45" s="45">
        <v>13</v>
      </c>
      <c r="Z45" s="38"/>
      <c r="AA45" s="76" t="s">
        <v>19</v>
      </c>
      <c r="AB45" s="74" t="s">
        <v>89</v>
      </c>
      <c r="AC45" s="21" t="s">
        <v>24</v>
      </c>
      <c r="AD45" s="21" t="s">
        <v>25</v>
      </c>
      <c r="AE45" s="74" t="s">
        <v>21</v>
      </c>
      <c r="AF45" s="22"/>
      <c r="AG45" s="21">
        <v>1098</v>
      </c>
      <c r="AH45" s="21"/>
      <c r="AI45" s="21"/>
      <c r="AJ45" s="58" t="s">
        <v>63</v>
      </c>
      <c r="AK45" s="22" t="s">
        <v>50</v>
      </c>
      <c r="AL45" s="58" t="s">
        <v>64</v>
      </c>
      <c r="AM45" s="56">
        <v>3523</v>
      </c>
      <c r="AN45" s="10" t="s">
        <v>131</v>
      </c>
      <c r="AO45" s="6"/>
      <c r="AP45" s="6"/>
      <c r="AQ45" s="6"/>
      <c r="AR45" s="6"/>
      <c r="AS45" s="6"/>
      <c r="AT45" s="6"/>
      <c r="AU45" s="6"/>
      <c r="AV45" s="86">
        <v>4840</v>
      </c>
      <c r="AW45" s="41">
        <v>120</v>
      </c>
    </row>
    <row r="46" spans="1:49" ht="12.75">
      <c r="A46" s="33">
        <v>40</v>
      </c>
      <c r="B46" s="33" t="s">
        <v>3</v>
      </c>
      <c r="C46" s="7">
        <v>34</v>
      </c>
      <c r="D46" s="7" t="s">
        <v>184</v>
      </c>
      <c r="E46" s="33">
        <v>1953</v>
      </c>
      <c r="F46" s="33">
        <v>2</v>
      </c>
      <c r="G46" s="33">
        <v>2</v>
      </c>
      <c r="H46" s="33">
        <v>8</v>
      </c>
      <c r="I46" s="6">
        <v>0</v>
      </c>
      <c r="J46" s="22">
        <v>60.7</v>
      </c>
      <c r="K46" s="3">
        <v>0</v>
      </c>
      <c r="L46" s="3">
        <v>0</v>
      </c>
      <c r="M46" s="24"/>
      <c r="N46" s="21"/>
      <c r="O46" s="22"/>
      <c r="P46" s="21"/>
      <c r="Q46" s="21"/>
      <c r="R46" s="64">
        <v>423.6</v>
      </c>
      <c r="S46" s="22"/>
      <c r="T46" s="103">
        <f>R46:R77+S46:S77</f>
        <v>423.6</v>
      </c>
      <c r="U46" s="22">
        <f>J46:J77+K46:K77+L46:L77</f>
        <v>60.7</v>
      </c>
      <c r="V46" s="50">
        <f t="shared" si="0"/>
        <v>484.3</v>
      </c>
      <c r="W46" s="69">
        <v>423.6</v>
      </c>
      <c r="X46" s="58">
        <v>2101</v>
      </c>
      <c r="Y46" s="45">
        <v>6.6</v>
      </c>
      <c r="Z46" s="38"/>
      <c r="AA46" s="76" t="s">
        <v>19</v>
      </c>
      <c r="AB46" s="77" t="s">
        <v>89</v>
      </c>
      <c r="AC46" s="21" t="s">
        <v>24</v>
      </c>
      <c r="AD46" s="21" t="s">
        <v>25</v>
      </c>
      <c r="AE46" s="74" t="s">
        <v>21</v>
      </c>
      <c r="AF46" s="22"/>
      <c r="AG46" s="21">
        <v>400</v>
      </c>
      <c r="AH46" s="21"/>
      <c r="AI46" s="21"/>
      <c r="AJ46" s="58" t="s">
        <v>63</v>
      </c>
      <c r="AK46" s="22" t="s">
        <v>50</v>
      </c>
      <c r="AL46" s="58" t="s">
        <v>64</v>
      </c>
      <c r="AM46" s="56">
        <v>870</v>
      </c>
      <c r="AN46" s="10" t="s">
        <v>132</v>
      </c>
      <c r="AO46" s="6"/>
      <c r="AP46" s="6"/>
      <c r="AQ46" s="6"/>
      <c r="AR46" s="6"/>
      <c r="AS46" s="6"/>
      <c r="AT46" s="6"/>
      <c r="AU46" s="6"/>
      <c r="AV46" s="86">
        <v>333</v>
      </c>
      <c r="AW46" s="41">
        <v>18</v>
      </c>
    </row>
    <row r="47" spans="1:49" ht="12.75">
      <c r="A47" s="33">
        <v>41</v>
      </c>
      <c r="B47" s="33" t="s">
        <v>3</v>
      </c>
      <c r="C47" s="7">
        <v>38</v>
      </c>
      <c r="D47" s="7" t="s">
        <v>184</v>
      </c>
      <c r="E47" s="33">
        <v>1958</v>
      </c>
      <c r="F47" s="33">
        <v>2</v>
      </c>
      <c r="G47" s="33">
        <v>3</v>
      </c>
      <c r="H47" s="33">
        <v>16</v>
      </c>
      <c r="I47" s="6">
        <v>0</v>
      </c>
      <c r="J47" s="22">
        <v>111.1</v>
      </c>
      <c r="K47" s="3">
        <v>0</v>
      </c>
      <c r="L47" s="3">
        <v>0</v>
      </c>
      <c r="M47" s="24"/>
      <c r="N47" s="21"/>
      <c r="O47" s="22"/>
      <c r="P47" s="21"/>
      <c r="Q47" s="21"/>
      <c r="R47" s="64">
        <v>851.5</v>
      </c>
      <c r="S47" s="22"/>
      <c r="T47" s="103">
        <f>R47:R77+S47:S77</f>
        <v>851.5</v>
      </c>
      <c r="U47" s="22">
        <f>J47:J77+K47:K77+L47:L77</f>
        <v>111.1</v>
      </c>
      <c r="V47" s="50">
        <f t="shared" si="0"/>
        <v>962.6</v>
      </c>
      <c r="W47" s="69">
        <v>851.5</v>
      </c>
      <c r="X47" s="58">
        <v>4549</v>
      </c>
      <c r="Y47" s="45">
        <v>7</v>
      </c>
      <c r="Z47" s="38"/>
      <c r="AA47" s="76" t="s">
        <v>19</v>
      </c>
      <c r="AB47" s="74" t="s">
        <v>89</v>
      </c>
      <c r="AC47" s="21" t="s">
        <v>24</v>
      </c>
      <c r="AD47" s="21" t="s">
        <v>25</v>
      </c>
      <c r="AE47" s="74" t="s">
        <v>21</v>
      </c>
      <c r="AF47" s="22"/>
      <c r="AG47" s="21">
        <v>780</v>
      </c>
      <c r="AH47" s="21"/>
      <c r="AI47" s="21"/>
      <c r="AJ47" s="58" t="s">
        <v>90</v>
      </c>
      <c r="AK47" s="22" t="s">
        <v>50</v>
      </c>
      <c r="AL47" s="58" t="s">
        <v>64</v>
      </c>
      <c r="AM47" s="56">
        <v>2115</v>
      </c>
      <c r="AN47" s="10" t="s">
        <v>133</v>
      </c>
      <c r="AO47" s="6"/>
      <c r="AP47" s="6"/>
      <c r="AQ47" s="6"/>
      <c r="AR47" s="6"/>
      <c r="AS47" s="6"/>
      <c r="AT47" s="6"/>
      <c r="AU47" s="6"/>
      <c r="AV47" s="86">
        <v>2908</v>
      </c>
      <c r="AW47" s="41">
        <v>37</v>
      </c>
    </row>
    <row r="48" spans="1:49" ht="12.75">
      <c r="A48" s="33">
        <v>42</v>
      </c>
      <c r="B48" s="33" t="s">
        <v>3</v>
      </c>
      <c r="C48" s="7" t="s">
        <v>75</v>
      </c>
      <c r="D48" s="7" t="s">
        <v>185</v>
      </c>
      <c r="E48" s="33">
        <v>1959</v>
      </c>
      <c r="F48" s="33">
        <v>2</v>
      </c>
      <c r="G48" s="33">
        <v>2</v>
      </c>
      <c r="H48" s="33">
        <v>16</v>
      </c>
      <c r="I48" s="6">
        <v>0</v>
      </c>
      <c r="J48" s="22">
        <v>55.7</v>
      </c>
      <c r="K48" s="3">
        <v>0</v>
      </c>
      <c r="L48" s="3">
        <v>0</v>
      </c>
      <c r="M48" s="24">
        <v>329.8</v>
      </c>
      <c r="N48" s="21"/>
      <c r="O48" s="22"/>
      <c r="P48" s="21"/>
      <c r="Q48" s="21"/>
      <c r="R48" s="64">
        <v>616.6</v>
      </c>
      <c r="S48" s="22"/>
      <c r="T48" s="103">
        <f>R48:R77+S48:S77</f>
        <v>616.6</v>
      </c>
      <c r="U48" s="22">
        <f>J48:J77+K48:K77+L48:L77</f>
        <v>55.7</v>
      </c>
      <c r="V48" s="50">
        <f t="shared" si="0"/>
        <v>1002.1</v>
      </c>
      <c r="W48" s="69">
        <v>616.6</v>
      </c>
      <c r="X48" s="58">
        <v>4352</v>
      </c>
      <c r="Y48" s="45">
        <v>7</v>
      </c>
      <c r="Z48" s="38"/>
      <c r="AA48" s="76" t="s">
        <v>19</v>
      </c>
      <c r="AB48" s="74" t="s">
        <v>89</v>
      </c>
      <c r="AC48" s="21" t="s">
        <v>24</v>
      </c>
      <c r="AD48" s="21" t="s">
        <v>25</v>
      </c>
      <c r="AE48" s="74" t="s">
        <v>21</v>
      </c>
      <c r="AF48" s="22"/>
      <c r="AG48" s="21">
        <v>587</v>
      </c>
      <c r="AH48" s="21"/>
      <c r="AI48" s="21"/>
      <c r="AJ48" s="58" t="s">
        <v>90</v>
      </c>
      <c r="AK48" s="22" t="s">
        <v>50</v>
      </c>
      <c r="AL48" s="58" t="s">
        <v>64</v>
      </c>
      <c r="AM48" s="56">
        <v>1550</v>
      </c>
      <c r="AN48" s="10" t="s">
        <v>134</v>
      </c>
      <c r="AO48" s="6"/>
      <c r="AP48" s="6"/>
      <c r="AQ48" s="6"/>
      <c r="AR48" s="6"/>
      <c r="AS48" s="6"/>
      <c r="AT48" s="6"/>
      <c r="AU48" s="6"/>
      <c r="AV48" s="86">
        <v>1707</v>
      </c>
      <c r="AW48" s="41">
        <v>25</v>
      </c>
    </row>
    <row r="49" spans="1:49" ht="12.75">
      <c r="A49" s="33">
        <v>43</v>
      </c>
      <c r="B49" s="33" t="s">
        <v>3</v>
      </c>
      <c r="C49" s="7">
        <v>40</v>
      </c>
      <c r="D49" s="7" t="s">
        <v>186</v>
      </c>
      <c r="E49" s="33">
        <v>1958</v>
      </c>
      <c r="F49" s="33">
        <v>2</v>
      </c>
      <c r="G49" s="33">
        <v>3</v>
      </c>
      <c r="H49" s="33">
        <v>16</v>
      </c>
      <c r="I49" s="6">
        <v>0</v>
      </c>
      <c r="J49" s="22">
        <v>111.4</v>
      </c>
      <c r="K49" s="3">
        <v>0</v>
      </c>
      <c r="L49" s="3">
        <v>0</v>
      </c>
      <c r="M49" s="24"/>
      <c r="N49" s="21"/>
      <c r="O49" s="22"/>
      <c r="P49" s="21"/>
      <c r="Q49" s="21"/>
      <c r="R49" s="64">
        <v>849.6</v>
      </c>
      <c r="S49" s="22"/>
      <c r="T49" s="103">
        <f>R49:R77+S49:S77</f>
        <v>849.6</v>
      </c>
      <c r="U49" s="22">
        <f>J49:J77+K49:K77+L49:L77</f>
        <v>111.4</v>
      </c>
      <c r="V49" s="50">
        <f t="shared" si="0"/>
        <v>961</v>
      </c>
      <c r="W49" s="69">
        <v>849.6</v>
      </c>
      <c r="X49" s="58">
        <v>4549</v>
      </c>
      <c r="Y49" s="45">
        <v>7</v>
      </c>
      <c r="Z49" s="38"/>
      <c r="AA49" s="76" t="s">
        <v>19</v>
      </c>
      <c r="AB49" s="74" t="s">
        <v>89</v>
      </c>
      <c r="AC49" s="21" t="s">
        <v>24</v>
      </c>
      <c r="AD49" s="21" t="s">
        <v>25</v>
      </c>
      <c r="AE49" s="74" t="s">
        <v>21</v>
      </c>
      <c r="AF49" s="22"/>
      <c r="AG49" s="21">
        <v>780</v>
      </c>
      <c r="AH49" s="21"/>
      <c r="AI49" s="21"/>
      <c r="AJ49" s="58" t="s">
        <v>90</v>
      </c>
      <c r="AK49" s="22" t="s">
        <v>50</v>
      </c>
      <c r="AL49" s="58" t="s">
        <v>64</v>
      </c>
      <c r="AM49" s="56">
        <v>2095</v>
      </c>
      <c r="AN49" s="10" t="s">
        <v>135</v>
      </c>
      <c r="AO49" s="6"/>
      <c r="AP49" s="6"/>
      <c r="AQ49" s="6"/>
      <c r="AR49" s="6"/>
      <c r="AS49" s="6"/>
      <c r="AT49" s="6"/>
      <c r="AU49" s="6"/>
      <c r="AV49" s="86">
        <v>2750</v>
      </c>
      <c r="AW49" s="41">
        <v>38</v>
      </c>
    </row>
    <row r="50" spans="1:49" ht="12.75">
      <c r="A50" s="33">
        <v>44</v>
      </c>
      <c r="B50" s="33" t="s">
        <v>3</v>
      </c>
      <c r="C50" s="7">
        <v>42</v>
      </c>
      <c r="D50" s="7" t="s">
        <v>187</v>
      </c>
      <c r="E50" s="33">
        <v>1959</v>
      </c>
      <c r="F50" s="33">
        <v>2</v>
      </c>
      <c r="G50" s="33">
        <v>2</v>
      </c>
      <c r="H50" s="33">
        <v>16</v>
      </c>
      <c r="I50" s="6">
        <v>0</v>
      </c>
      <c r="J50" s="22">
        <v>53.8</v>
      </c>
      <c r="K50" s="3">
        <v>0</v>
      </c>
      <c r="L50" s="3">
        <v>0</v>
      </c>
      <c r="M50" s="24">
        <v>338</v>
      </c>
      <c r="N50" s="21"/>
      <c r="O50" s="22"/>
      <c r="P50" s="21"/>
      <c r="Q50" s="21"/>
      <c r="R50" s="64">
        <v>606.2</v>
      </c>
      <c r="S50" s="22"/>
      <c r="T50" s="103">
        <f>R50:R77+S50:S77</f>
        <v>606.2</v>
      </c>
      <c r="U50" s="22">
        <f>J50:J77+K50:K77+L50:L77</f>
        <v>53.8</v>
      </c>
      <c r="V50" s="50">
        <f t="shared" si="0"/>
        <v>998</v>
      </c>
      <c r="W50" s="69">
        <v>606.2</v>
      </c>
      <c r="X50" s="58">
        <v>3190</v>
      </c>
      <c r="Y50" s="45">
        <v>7</v>
      </c>
      <c r="Z50" s="38"/>
      <c r="AA50" s="76" t="s">
        <v>19</v>
      </c>
      <c r="AB50" s="74" t="s">
        <v>89</v>
      </c>
      <c r="AC50" s="21" t="s">
        <v>24</v>
      </c>
      <c r="AD50" s="21" t="s">
        <v>25</v>
      </c>
      <c r="AE50" s="74" t="s">
        <v>21</v>
      </c>
      <c r="AF50" s="22"/>
      <c r="AG50" s="21">
        <v>584</v>
      </c>
      <c r="AH50" s="21"/>
      <c r="AI50" s="21"/>
      <c r="AJ50" s="58" t="s">
        <v>90</v>
      </c>
      <c r="AK50" s="22" t="s">
        <v>50</v>
      </c>
      <c r="AL50" s="58" t="s">
        <v>64</v>
      </c>
      <c r="AM50" s="56">
        <v>1613</v>
      </c>
      <c r="AN50" s="10" t="s">
        <v>136</v>
      </c>
      <c r="AO50" s="6"/>
      <c r="AP50" s="6"/>
      <c r="AQ50" s="6"/>
      <c r="AR50" s="6"/>
      <c r="AS50" s="6"/>
      <c r="AT50" s="6"/>
      <c r="AU50" s="6"/>
      <c r="AV50" s="86">
        <v>2410</v>
      </c>
      <c r="AW50" s="41">
        <v>31</v>
      </c>
    </row>
    <row r="51" spans="1:49" ht="12.75">
      <c r="A51" s="33">
        <v>45</v>
      </c>
      <c r="B51" s="33" t="s">
        <v>4</v>
      </c>
      <c r="C51" s="7">
        <v>11</v>
      </c>
      <c r="D51" s="7" t="s">
        <v>189</v>
      </c>
      <c r="E51" s="33">
        <v>1970</v>
      </c>
      <c r="F51" s="33">
        <v>5</v>
      </c>
      <c r="G51" s="33">
        <v>8</v>
      </c>
      <c r="H51" s="33">
        <v>125</v>
      </c>
      <c r="I51" s="6">
        <v>0</v>
      </c>
      <c r="J51" s="22">
        <v>637</v>
      </c>
      <c r="K51" s="3">
        <v>0</v>
      </c>
      <c r="L51" s="3">
        <v>0</v>
      </c>
      <c r="M51" s="24">
        <v>709.4</v>
      </c>
      <c r="N51" s="21"/>
      <c r="O51" s="22"/>
      <c r="P51" s="21"/>
      <c r="Q51" s="21"/>
      <c r="R51" s="64">
        <v>5889.6</v>
      </c>
      <c r="S51" s="22">
        <v>1648.7</v>
      </c>
      <c r="T51" s="103">
        <f>R51:R77+S51:S77</f>
        <v>7538.3</v>
      </c>
      <c r="U51" s="22">
        <f>J51:J77+K51:K77+L51:L77</f>
        <v>637</v>
      </c>
      <c r="V51" s="50">
        <f t="shared" si="0"/>
        <v>8884.7</v>
      </c>
      <c r="W51" s="69">
        <v>5889.6</v>
      </c>
      <c r="X51" s="58">
        <v>29277</v>
      </c>
      <c r="Y51" s="45">
        <v>15.8</v>
      </c>
      <c r="Z51" s="38"/>
      <c r="AA51" s="76" t="s">
        <v>19</v>
      </c>
      <c r="AB51" s="74" t="s">
        <v>89</v>
      </c>
      <c r="AC51" s="21" t="s">
        <v>24</v>
      </c>
      <c r="AD51" s="21" t="s">
        <v>25</v>
      </c>
      <c r="AE51" s="74" t="s">
        <v>21</v>
      </c>
      <c r="AF51" s="22">
        <v>1953</v>
      </c>
      <c r="AG51" s="21"/>
      <c r="AH51" s="21"/>
      <c r="AI51" s="21"/>
      <c r="AJ51" s="58" t="s">
        <v>63</v>
      </c>
      <c r="AK51" s="22" t="s">
        <v>50</v>
      </c>
      <c r="AL51" s="58" t="s">
        <v>65</v>
      </c>
      <c r="AM51" s="56">
        <v>6804</v>
      </c>
      <c r="AN51" s="10" t="s">
        <v>137</v>
      </c>
      <c r="AO51" s="6"/>
      <c r="AP51" s="6"/>
      <c r="AQ51" s="6"/>
      <c r="AR51" s="6"/>
      <c r="AS51" s="6"/>
      <c r="AT51" s="6"/>
      <c r="AU51" s="6"/>
      <c r="AV51" s="25">
        <v>8295</v>
      </c>
      <c r="AW51" s="41">
        <v>277</v>
      </c>
    </row>
    <row r="52" spans="1:49" ht="12.75">
      <c r="A52" s="33">
        <v>46</v>
      </c>
      <c r="B52" s="34" t="s">
        <v>4</v>
      </c>
      <c r="C52" s="7">
        <v>23</v>
      </c>
      <c r="D52" s="7" t="s">
        <v>190</v>
      </c>
      <c r="E52" s="37">
        <v>1994</v>
      </c>
      <c r="F52" s="37">
        <v>3</v>
      </c>
      <c r="G52" s="37">
        <v>3</v>
      </c>
      <c r="H52" s="37">
        <v>33</v>
      </c>
      <c r="I52" s="6">
        <v>0</v>
      </c>
      <c r="J52" s="22">
        <v>145.3</v>
      </c>
      <c r="K52" s="3">
        <v>0</v>
      </c>
      <c r="L52" s="3">
        <v>0</v>
      </c>
      <c r="M52" s="24">
        <v>605</v>
      </c>
      <c r="N52" s="21"/>
      <c r="O52" s="22"/>
      <c r="P52" s="21"/>
      <c r="Q52" s="21"/>
      <c r="R52" s="64">
        <v>1733.9</v>
      </c>
      <c r="S52" s="22"/>
      <c r="T52" s="103">
        <f>R52:R77+S52:S77</f>
        <v>1733.9</v>
      </c>
      <c r="U52" s="22">
        <f>J52:J77+K52:K77+L52:L77</f>
        <v>145.3</v>
      </c>
      <c r="V52" s="50">
        <f t="shared" si="0"/>
        <v>2484.2</v>
      </c>
      <c r="W52" s="69">
        <v>1733.9</v>
      </c>
      <c r="X52" s="59">
        <v>6728</v>
      </c>
      <c r="Y52" s="60">
        <v>8.4</v>
      </c>
      <c r="Z52" s="38"/>
      <c r="AA52" s="76" t="s">
        <v>19</v>
      </c>
      <c r="AB52" s="74" t="s">
        <v>89</v>
      </c>
      <c r="AC52" s="21" t="s">
        <v>24</v>
      </c>
      <c r="AD52" s="21" t="s">
        <v>25</v>
      </c>
      <c r="AE52" s="74" t="s">
        <v>21</v>
      </c>
      <c r="AF52" s="22">
        <v>881</v>
      </c>
      <c r="AG52" s="21"/>
      <c r="AH52" s="21"/>
      <c r="AI52" s="21"/>
      <c r="AJ52" s="45" t="s">
        <v>63</v>
      </c>
      <c r="AK52" s="22" t="s">
        <v>50</v>
      </c>
      <c r="AL52" s="45" t="s">
        <v>65</v>
      </c>
      <c r="AM52" s="56">
        <v>2351</v>
      </c>
      <c r="AN52" s="10" t="s">
        <v>138</v>
      </c>
      <c r="AO52" s="6">
        <v>502</v>
      </c>
      <c r="AP52" s="6">
        <v>252.5</v>
      </c>
      <c r="AQ52" s="6">
        <v>160</v>
      </c>
      <c r="AR52" s="6">
        <v>310</v>
      </c>
      <c r="AS52" s="6">
        <v>984.4</v>
      </c>
      <c r="AT52" s="6">
        <v>280</v>
      </c>
      <c r="AU52" s="6">
        <v>423.5</v>
      </c>
      <c r="AV52" s="86">
        <f>AU52+AT52+AS52+AR52+AQ52+AP52+AO52</f>
        <v>2912.4</v>
      </c>
      <c r="AW52" s="41">
        <v>91</v>
      </c>
    </row>
    <row r="53" spans="1:49" ht="12.75">
      <c r="A53" s="33">
        <v>47</v>
      </c>
      <c r="B53" s="34" t="s">
        <v>4</v>
      </c>
      <c r="C53" s="7">
        <v>26</v>
      </c>
      <c r="D53" s="7" t="s">
        <v>191</v>
      </c>
      <c r="E53" s="37">
        <v>1996</v>
      </c>
      <c r="F53" s="37">
        <v>5</v>
      </c>
      <c r="G53" s="37">
        <v>13</v>
      </c>
      <c r="H53" s="37">
        <v>204</v>
      </c>
      <c r="I53" s="6">
        <v>0</v>
      </c>
      <c r="J53" s="22">
        <v>1651</v>
      </c>
      <c r="K53" s="3">
        <v>0</v>
      </c>
      <c r="L53" s="3">
        <v>0</v>
      </c>
      <c r="M53" s="24">
        <v>3416</v>
      </c>
      <c r="N53" s="21"/>
      <c r="O53" s="22"/>
      <c r="P53" s="21"/>
      <c r="Q53" s="21"/>
      <c r="R53" s="64">
        <v>10468.8</v>
      </c>
      <c r="S53" s="22"/>
      <c r="T53" s="103">
        <f aca="true" t="shared" si="1" ref="T53:T68">R53:R79+S53:S79</f>
        <v>10468.8</v>
      </c>
      <c r="U53" s="22">
        <f aca="true" t="shared" si="2" ref="U53:U60">J53:J79+K53:K79+L53:L79</f>
        <v>1651</v>
      </c>
      <c r="V53" s="50">
        <f t="shared" si="0"/>
        <v>15535.8</v>
      </c>
      <c r="W53" s="69">
        <v>10468.8</v>
      </c>
      <c r="X53" s="59">
        <v>44344</v>
      </c>
      <c r="Y53" s="60">
        <v>15</v>
      </c>
      <c r="Z53" s="38"/>
      <c r="AA53" s="76"/>
      <c r="AB53" s="74" t="s">
        <v>89</v>
      </c>
      <c r="AC53" s="21" t="s">
        <v>24</v>
      </c>
      <c r="AD53" s="21" t="s">
        <v>25</v>
      </c>
      <c r="AE53" s="74" t="s">
        <v>21</v>
      </c>
      <c r="AF53" s="22">
        <v>4018</v>
      </c>
      <c r="AG53" s="21"/>
      <c r="AH53" s="21"/>
      <c r="AI53" s="21"/>
      <c r="AJ53" s="45" t="s">
        <v>63</v>
      </c>
      <c r="AK53" s="22" t="s">
        <v>50</v>
      </c>
      <c r="AL53" s="45" t="s">
        <v>65</v>
      </c>
      <c r="AM53" s="56">
        <v>11119</v>
      </c>
      <c r="AN53" s="10" t="s">
        <v>102</v>
      </c>
      <c r="AO53" s="6">
        <v>1322</v>
      </c>
      <c r="AP53" s="6">
        <v>891</v>
      </c>
      <c r="AQ53" s="6">
        <v>526</v>
      </c>
      <c r="AR53" s="6">
        <v>0</v>
      </c>
      <c r="AS53" s="88">
        <v>6162</v>
      </c>
      <c r="AT53" s="6">
        <v>0</v>
      </c>
      <c r="AU53" s="6">
        <v>496</v>
      </c>
      <c r="AV53" s="90">
        <f>AU53+AT53+AS53+AR53+AQ53+AP53+AO53</f>
        <v>9397</v>
      </c>
      <c r="AW53" s="41">
        <v>495</v>
      </c>
    </row>
    <row r="54" spans="1:49" ht="12.75">
      <c r="A54" s="33">
        <v>48</v>
      </c>
      <c r="B54" s="33" t="s">
        <v>4</v>
      </c>
      <c r="C54" s="7">
        <v>7</v>
      </c>
      <c r="D54" s="7" t="s">
        <v>174</v>
      </c>
      <c r="E54" s="33">
        <v>1968</v>
      </c>
      <c r="F54" s="33">
        <v>5</v>
      </c>
      <c r="G54" s="33">
        <v>8</v>
      </c>
      <c r="H54" s="33">
        <v>128</v>
      </c>
      <c r="I54" s="6">
        <v>0</v>
      </c>
      <c r="J54" s="22">
        <v>594.6</v>
      </c>
      <c r="K54" s="3">
        <v>0</v>
      </c>
      <c r="L54" s="3">
        <v>0</v>
      </c>
      <c r="M54" s="24">
        <v>1118.3</v>
      </c>
      <c r="N54" s="21"/>
      <c r="O54" s="22"/>
      <c r="P54" s="21"/>
      <c r="Q54" s="21"/>
      <c r="R54" s="64">
        <v>5826.6</v>
      </c>
      <c r="S54" s="22">
        <v>274.9</v>
      </c>
      <c r="T54" s="103">
        <f t="shared" si="1"/>
        <v>6101.5</v>
      </c>
      <c r="U54" s="22">
        <f t="shared" si="2"/>
        <v>594.6</v>
      </c>
      <c r="V54" s="50">
        <f t="shared" si="0"/>
        <v>7814.4</v>
      </c>
      <c r="W54" s="69">
        <v>5826.6</v>
      </c>
      <c r="X54" s="58">
        <v>31525</v>
      </c>
      <c r="Y54" s="45">
        <v>15.7</v>
      </c>
      <c r="Z54" s="38"/>
      <c r="AA54" s="76" t="s">
        <v>19</v>
      </c>
      <c r="AB54" s="74" t="s">
        <v>89</v>
      </c>
      <c r="AC54" s="21" t="s">
        <v>24</v>
      </c>
      <c r="AD54" s="21" t="s">
        <v>25</v>
      </c>
      <c r="AE54" s="74" t="s">
        <v>21</v>
      </c>
      <c r="AF54" s="22">
        <v>1804</v>
      </c>
      <c r="AG54" s="21"/>
      <c r="AH54" s="21"/>
      <c r="AI54" s="21"/>
      <c r="AJ54" s="58" t="s">
        <v>63</v>
      </c>
      <c r="AK54" s="22" t="s">
        <v>50</v>
      </c>
      <c r="AL54" s="58" t="s">
        <v>65</v>
      </c>
      <c r="AM54" s="56">
        <v>5175</v>
      </c>
      <c r="AN54" s="10" t="s">
        <v>139</v>
      </c>
      <c r="AO54" s="6"/>
      <c r="AP54" s="6"/>
      <c r="AQ54" s="6"/>
      <c r="AR54" s="6"/>
      <c r="AS54" s="6"/>
      <c r="AT54" s="6"/>
      <c r="AU54" s="6"/>
      <c r="AV54" s="86">
        <v>5636</v>
      </c>
      <c r="AW54" s="41">
        <v>282</v>
      </c>
    </row>
    <row r="55" spans="1:49" ht="12.75">
      <c r="A55" s="33">
        <v>49</v>
      </c>
      <c r="B55" s="33" t="s">
        <v>81</v>
      </c>
      <c r="C55" s="7">
        <v>14</v>
      </c>
      <c r="D55" s="7" t="s">
        <v>193</v>
      </c>
      <c r="E55" s="33">
        <v>1980</v>
      </c>
      <c r="F55" s="33">
        <v>5</v>
      </c>
      <c r="G55" s="33">
        <v>3</v>
      </c>
      <c r="H55" s="33">
        <v>32</v>
      </c>
      <c r="I55" s="6">
        <v>0</v>
      </c>
      <c r="J55" s="22">
        <v>264.5</v>
      </c>
      <c r="K55" s="3">
        <v>0</v>
      </c>
      <c r="L55" s="3">
        <v>0</v>
      </c>
      <c r="M55" s="24">
        <v>409.6</v>
      </c>
      <c r="N55" s="21"/>
      <c r="O55" s="22"/>
      <c r="P55" s="21"/>
      <c r="Q55" s="21"/>
      <c r="R55" s="64">
        <v>1725.4</v>
      </c>
      <c r="S55" s="22">
        <v>234.3</v>
      </c>
      <c r="T55" s="103">
        <f t="shared" si="1"/>
        <v>1959.7</v>
      </c>
      <c r="U55" s="22">
        <f t="shared" si="2"/>
        <v>264.5</v>
      </c>
      <c r="V55" s="50">
        <f t="shared" si="0"/>
        <v>2633.8</v>
      </c>
      <c r="W55" s="69">
        <v>1725.4</v>
      </c>
      <c r="X55" s="58">
        <v>11072</v>
      </c>
      <c r="Y55" s="45">
        <v>15.3</v>
      </c>
      <c r="Z55" s="38"/>
      <c r="AA55" s="76" t="s">
        <v>19</v>
      </c>
      <c r="AB55" s="74" t="s">
        <v>89</v>
      </c>
      <c r="AC55" s="21" t="s">
        <v>24</v>
      </c>
      <c r="AD55" s="21" t="s">
        <v>25</v>
      </c>
      <c r="AE55" s="74" t="s">
        <v>21</v>
      </c>
      <c r="AF55" s="22">
        <v>640</v>
      </c>
      <c r="AG55" s="21"/>
      <c r="AH55" s="21"/>
      <c r="AI55" s="21"/>
      <c r="AJ55" s="58" t="s">
        <v>63</v>
      </c>
      <c r="AK55" s="22" t="s">
        <v>50</v>
      </c>
      <c r="AL55" s="58" t="s">
        <v>65</v>
      </c>
      <c r="AM55" s="56">
        <v>2846</v>
      </c>
      <c r="AN55" s="10" t="s">
        <v>140</v>
      </c>
      <c r="AO55" s="6"/>
      <c r="AP55" s="6"/>
      <c r="AQ55" s="6"/>
      <c r="AR55" s="6"/>
      <c r="AS55" s="6"/>
      <c r="AT55" s="6"/>
      <c r="AU55" s="6"/>
      <c r="AV55" s="86">
        <v>4662</v>
      </c>
      <c r="AW55" s="41">
        <v>98</v>
      </c>
    </row>
    <row r="56" spans="1:49" ht="12.75">
      <c r="A56" s="33">
        <v>50</v>
      </c>
      <c r="B56" s="33" t="s">
        <v>81</v>
      </c>
      <c r="C56" s="7">
        <v>17</v>
      </c>
      <c r="D56" s="7" t="s">
        <v>194</v>
      </c>
      <c r="E56" s="33">
        <v>1963</v>
      </c>
      <c r="F56" s="33">
        <v>3</v>
      </c>
      <c r="G56" s="33">
        <v>3</v>
      </c>
      <c r="H56" s="33">
        <v>35</v>
      </c>
      <c r="I56" s="6">
        <v>0</v>
      </c>
      <c r="J56" s="22">
        <v>148</v>
      </c>
      <c r="K56" s="3">
        <v>0</v>
      </c>
      <c r="L56" s="3">
        <v>0</v>
      </c>
      <c r="M56" s="24">
        <v>538.6</v>
      </c>
      <c r="N56" s="21"/>
      <c r="O56" s="22"/>
      <c r="P56" s="21"/>
      <c r="Q56" s="21"/>
      <c r="R56" s="64">
        <v>1484</v>
      </c>
      <c r="S56" s="22">
        <v>30.4</v>
      </c>
      <c r="T56" s="103">
        <f t="shared" si="1"/>
        <v>1514.4</v>
      </c>
      <c r="U56" s="22">
        <f t="shared" si="2"/>
        <v>148</v>
      </c>
      <c r="V56" s="50">
        <f t="shared" si="0"/>
        <v>2201</v>
      </c>
      <c r="W56" s="69">
        <v>1484</v>
      </c>
      <c r="X56" s="58">
        <v>8169</v>
      </c>
      <c r="Y56" s="45">
        <v>10</v>
      </c>
      <c r="Z56" s="38"/>
      <c r="AA56" s="76" t="s">
        <v>19</v>
      </c>
      <c r="AB56" s="74" t="s">
        <v>89</v>
      </c>
      <c r="AC56" s="21" t="s">
        <v>24</v>
      </c>
      <c r="AD56" s="21" t="s">
        <v>25</v>
      </c>
      <c r="AE56" s="74" t="s">
        <v>21</v>
      </c>
      <c r="AF56" s="22"/>
      <c r="AG56" s="21">
        <v>833</v>
      </c>
      <c r="AH56" s="21"/>
      <c r="AI56" s="21"/>
      <c r="AJ56" s="58" t="s">
        <v>62</v>
      </c>
      <c r="AK56" s="22" t="s">
        <v>50</v>
      </c>
      <c r="AL56" s="58" t="s">
        <v>64</v>
      </c>
      <c r="AM56" s="56">
        <v>1383</v>
      </c>
      <c r="AN56" s="10" t="s">
        <v>141</v>
      </c>
      <c r="AO56" s="6">
        <v>171</v>
      </c>
      <c r="AP56" s="6">
        <v>46.8</v>
      </c>
      <c r="AQ56" s="6">
        <v>184.7</v>
      </c>
      <c r="AR56" s="6">
        <v>0</v>
      </c>
      <c r="AS56" s="6">
        <v>0</v>
      </c>
      <c r="AT56" s="88">
        <v>752</v>
      </c>
      <c r="AU56" s="6">
        <v>274.8</v>
      </c>
      <c r="AV56" s="91">
        <v>2635</v>
      </c>
      <c r="AW56" s="41">
        <v>73</v>
      </c>
    </row>
    <row r="57" spans="1:49" ht="12.75">
      <c r="A57" s="33">
        <v>51</v>
      </c>
      <c r="B57" s="33" t="s">
        <v>81</v>
      </c>
      <c r="C57" s="7">
        <v>18</v>
      </c>
      <c r="D57" s="7" t="s">
        <v>195</v>
      </c>
      <c r="E57" s="33">
        <v>1966</v>
      </c>
      <c r="F57" s="33">
        <v>5</v>
      </c>
      <c r="G57" s="33">
        <v>4</v>
      </c>
      <c r="H57" s="33">
        <v>78</v>
      </c>
      <c r="I57" s="6">
        <v>0</v>
      </c>
      <c r="J57" s="22">
        <v>322</v>
      </c>
      <c r="K57" s="3">
        <v>0</v>
      </c>
      <c r="L57" s="3">
        <v>0</v>
      </c>
      <c r="M57" s="24">
        <v>790.1</v>
      </c>
      <c r="N57" s="21"/>
      <c r="O57" s="22"/>
      <c r="P57" s="21"/>
      <c r="Q57" s="21"/>
      <c r="R57" s="64">
        <v>3473</v>
      </c>
      <c r="S57" s="22">
        <v>73</v>
      </c>
      <c r="T57" s="103">
        <f t="shared" si="1"/>
        <v>3546</v>
      </c>
      <c r="U57" s="22">
        <f t="shared" si="2"/>
        <v>322</v>
      </c>
      <c r="V57" s="50">
        <f t="shared" si="0"/>
        <v>4658.1</v>
      </c>
      <c r="W57" s="69">
        <v>3515.8</v>
      </c>
      <c r="X57" s="58">
        <v>15372</v>
      </c>
      <c r="Y57" s="45">
        <v>15</v>
      </c>
      <c r="Z57" s="38"/>
      <c r="AA57" s="76" t="s">
        <v>19</v>
      </c>
      <c r="AB57" s="74" t="s">
        <v>89</v>
      </c>
      <c r="AC57" s="21" t="s">
        <v>24</v>
      </c>
      <c r="AD57" s="21" t="s">
        <v>25</v>
      </c>
      <c r="AE57" s="74" t="s">
        <v>21</v>
      </c>
      <c r="AF57" s="22">
        <v>938</v>
      </c>
      <c r="AG57" s="21"/>
      <c r="AH57" s="21"/>
      <c r="AI57" s="21"/>
      <c r="AJ57" s="58" t="s">
        <v>62</v>
      </c>
      <c r="AK57" s="22" t="s">
        <v>50</v>
      </c>
      <c r="AL57" s="58" t="s">
        <v>65</v>
      </c>
      <c r="AM57" s="56">
        <v>2453</v>
      </c>
      <c r="AN57" s="10" t="s">
        <v>142</v>
      </c>
      <c r="AO57" s="6"/>
      <c r="AP57" s="6"/>
      <c r="AQ57" s="6"/>
      <c r="AR57" s="6"/>
      <c r="AS57" s="6"/>
      <c r="AT57" s="6"/>
      <c r="AU57" s="6"/>
      <c r="AV57" s="86">
        <v>2616</v>
      </c>
      <c r="AW57" s="41">
        <v>158</v>
      </c>
    </row>
    <row r="58" spans="1:49" ht="12.75">
      <c r="A58" s="33">
        <v>52</v>
      </c>
      <c r="B58" s="33" t="s">
        <v>81</v>
      </c>
      <c r="C58" s="7">
        <v>19</v>
      </c>
      <c r="D58" s="7" t="s">
        <v>195</v>
      </c>
      <c r="E58" s="33">
        <v>1963</v>
      </c>
      <c r="F58" s="33">
        <v>3</v>
      </c>
      <c r="G58" s="33">
        <v>3</v>
      </c>
      <c r="H58" s="33">
        <v>36</v>
      </c>
      <c r="I58" s="6">
        <v>0</v>
      </c>
      <c r="J58" s="22">
        <v>151.5</v>
      </c>
      <c r="K58" s="3">
        <v>0</v>
      </c>
      <c r="L58" s="3">
        <v>0</v>
      </c>
      <c r="M58" s="24"/>
      <c r="N58" s="21"/>
      <c r="O58" s="22"/>
      <c r="P58" s="21"/>
      <c r="Q58" s="21"/>
      <c r="R58" s="64">
        <v>1418.6</v>
      </c>
      <c r="S58" s="22">
        <v>68.8</v>
      </c>
      <c r="T58" s="103">
        <f t="shared" si="1"/>
        <v>1487.3999999999999</v>
      </c>
      <c r="U58" s="22">
        <f t="shared" si="2"/>
        <v>151.5</v>
      </c>
      <c r="V58" s="50">
        <f t="shared" si="0"/>
        <v>1638.8999999999999</v>
      </c>
      <c r="W58" s="69">
        <v>1418.6</v>
      </c>
      <c r="X58" s="58">
        <v>6432</v>
      </c>
      <c r="Y58" s="45">
        <v>10</v>
      </c>
      <c r="Z58" s="38"/>
      <c r="AA58" s="76" t="s">
        <v>19</v>
      </c>
      <c r="AB58" s="74" t="s">
        <v>89</v>
      </c>
      <c r="AC58" s="21" t="s">
        <v>24</v>
      </c>
      <c r="AD58" s="21" t="s">
        <v>25</v>
      </c>
      <c r="AE58" s="74" t="s">
        <v>21</v>
      </c>
      <c r="AF58" s="22"/>
      <c r="AG58" s="21">
        <v>833</v>
      </c>
      <c r="AH58" s="21"/>
      <c r="AI58" s="21"/>
      <c r="AJ58" s="58" t="s">
        <v>62</v>
      </c>
      <c r="AK58" s="22" t="s">
        <v>50</v>
      </c>
      <c r="AL58" s="58" t="s">
        <v>64</v>
      </c>
      <c r="AM58" s="56">
        <v>1801</v>
      </c>
      <c r="AN58" s="10" t="s">
        <v>143</v>
      </c>
      <c r="AO58" s="6"/>
      <c r="AP58" s="6"/>
      <c r="AQ58" s="6"/>
      <c r="AR58" s="6"/>
      <c r="AS58" s="6"/>
      <c r="AT58" s="6"/>
      <c r="AU58" s="6"/>
      <c r="AV58" s="25">
        <v>2458</v>
      </c>
      <c r="AW58" s="41">
        <v>68</v>
      </c>
    </row>
    <row r="59" spans="1:49" ht="12.75">
      <c r="A59" s="33">
        <v>53</v>
      </c>
      <c r="B59" s="33" t="s">
        <v>81</v>
      </c>
      <c r="C59" s="7">
        <v>8</v>
      </c>
      <c r="D59" s="7" t="s">
        <v>166</v>
      </c>
      <c r="E59" s="33">
        <v>1984</v>
      </c>
      <c r="F59" s="33">
        <v>5</v>
      </c>
      <c r="G59" s="33">
        <v>4</v>
      </c>
      <c r="H59" s="33">
        <v>55</v>
      </c>
      <c r="I59" s="6">
        <v>0</v>
      </c>
      <c r="J59" s="22">
        <v>440</v>
      </c>
      <c r="K59" s="3">
        <v>0</v>
      </c>
      <c r="L59" s="3">
        <v>0</v>
      </c>
      <c r="M59" s="24"/>
      <c r="N59" s="21"/>
      <c r="O59" s="22"/>
      <c r="P59" s="21"/>
      <c r="Q59" s="21"/>
      <c r="R59" s="64">
        <v>2864.5</v>
      </c>
      <c r="S59" s="22">
        <v>50.1</v>
      </c>
      <c r="T59" s="103">
        <f t="shared" si="1"/>
        <v>2914.6</v>
      </c>
      <c r="U59" s="22">
        <f t="shared" si="2"/>
        <v>440</v>
      </c>
      <c r="V59" s="50">
        <f t="shared" si="0"/>
        <v>3354.6</v>
      </c>
      <c r="W59" s="69">
        <v>2864.5</v>
      </c>
      <c r="X59" s="58">
        <v>10945</v>
      </c>
      <c r="Y59" s="45">
        <v>13.3</v>
      </c>
      <c r="Z59" s="38"/>
      <c r="AA59" s="76" t="s">
        <v>19</v>
      </c>
      <c r="AB59" s="74" t="s">
        <v>89</v>
      </c>
      <c r="AC59" s="21" t="s">
        <v>24</v>
      </c>
      <c r="AD59" s="21" t="s">
        <v>25</v>
      </c>
      <c r="AE59" s="74" t="s">
        <v>21</v>
      </c>
      <c r="AF59" s="22">
        <v>883</v>
      </c>
      <c r="AG59" s="21"/>
      <c r="AH59" s="21"/>
      <c r="AI59" s="21"/>
      <c r="AJ59" s="58" t="s">
        <v>62</v>
      </c>
      <c r="AK59" s="22" t="s">
        <v>50</v>
      </c>
      <c r="AL59" s="58" t="s">
        <v>65</v>
      </c>
      <c r="AM59" s="56">
        <v>2686</v>
      </c>
      <c r="AN59" s="10" t="s">
        <v>102</v>
      </c>
      <c r="AO59" s="6"/>
      <c r="AP59" s="6"/>
      <c r="AQ59" s="6"/>
      <c r="AR59" s="6"/>
      <c r="AS59" s="6"/>
      <c r="AT59" s="6"/>
      <c r="AU59" s="6"/>
      <c r="AV59" s="86">
        <v>4540</v>
      </c>
      <c r="AW59" s="41">
        <v>122</v>
      </c>
    </row>
    <row r="60" spans="1:49" ht="12.75">
      <c r="A60" s="33">
        <v>54</v>
      </c>
      <c r="B60" s="33" t="s">
        <v>81</v>
      </c>
      <c r="C60" s="7">
        <v>9</v>
      </c>
      <c r="D60" s="7" t="s">
        <v>192</v>
      </c>
      <c r="E60" s="33">
        <v>1963</v>
      </c>
      <c r="F60" s="33">
        <v>3</v>
      </c>
      <c r="G60" s="33">
        <v>3</v>
      </c>
      <c r="H60" s="33">
        <v>36</v>
      </c>
      <c r="I60" s="6">
        <v>0</v>
      </c>
      <c r="J60" s="22">
        <v>134.7</v>
      </c>
      <c r="K60" s="3">
        <v>0</v>
      </c>
      <c r="L60" s="3">
        <v>0</v>
      </c>
      <c r="M60" s="24">
        <v>861.4</v>
      </c>
      <c r="N60" s="21"/>
      <c r="O60" s="22"/>
      <c r="P60" s="21"/>
      <c r="Q60" s="21"/>
      <c r="R60" s="64">
        <v>1105.3</v>
      </c>
      <c r="S60" s="22">
        <v>340.8</v>
      </c>
      <c r="T60" s="103">
        <f t="shared" si="1"/>
        <v>1446.1</v>
      </c>
      <c r="U60" s="22">
        <f t="shared" si="2"/>
        <v>134.7</v>
      </c>
      <c r="V60" s="50">
        <f t="shared" si="0"/>
        <v>2442.2</v>
      </c>
      <c r="W60" s="69">
        <v>1105.3</v>
      </c>
      <c r="X60" s="58">
        <v>6625</v>
      </c>
      <c r="Y60" s="45">
        <v>8.3</v>
      </c>
      <c r="Z60" s="38"/>
      <c r="AA60" s="76" t="s">
        <v>19</v>
      </c>
      <c r="AB60" s="74" t="s">
        <v>89</v>
      </c>
      <c r="AC60" s="21" t="s">
        <v>24</v>
      </c>
      <c r="AD60" s="21" t="s">
        <v>25</v>
      </c>
      <c r="AE60" s="74" t="s">
        <v>21</v>
      </c>
      <c r="AF60" s="22"/>
      <c r="AG60" s="21">
        <v>883</v>
      </c>
      <c r="AH60" s="21"/>
      <c r="AI60" s="21"/>
      <c r="AJ60" s="58" t="s">
        <v>62</v>
      </c>
      <c r="AK60" s="22" t="s">
        <v>50</v>
      </c>
      <c r="AL60" s="58" t="s">
        <v>64</v>
      </c>
      <c r="AM60" s="56">
        <v>1708</v>
      </c>
      <c r="AN60" s="10" t="s">
        <v>144</v>
      </c>
      <c r="AO60" s="6"/>
      <c r="AP60" s="6"/>
      <c r="AQ60" s="6"/>
      <c r="AR60" s="6"/>
      <c r="AS60" s="6"/>
      <c r="AT60" s="6"/>
      <c r="AU60" s="6"/>
      <c r="AV60" s="86">
        <v>2533</v>
      </c>
      <c r="AW60" s="41">
        <v>58</v>
      </c>
    </row>
    <row r="61" spans="1:49" ht="12.75">
      <c r="A61" s="33">
        <v>55</v>
      </c>
      <c r="B61" s="33" t="s">
        <v>80</v>
      </c>
      <c r="C61" s="7">
        <v>1</v>
      </c>
      <c r="D61" s="7" t="s">
        <v>196</v>
      </c>
      <c r="E61" s="33">
        <v>1965</v>
      </c>
      <c r="F61" s="33">
        <v>5</v>
      </c>
      <c r="G61" s="33">
        <v>4</v>
      </c>
      <c r="H61" s="33">
        <v>73</v>
      </c>
      <c r="I61" s="6">
        <v>0</v>
      </c>
      <c r="J61" s="22">
        <v>280.6</v>
      </c>
      <c r="K61" s="3">
        <v>0</v>
      </c>
      <c r="L61" s="3">
        <v>0</v>
      </c>
      <c r="M61" s="24">
        <v>354.7</v>
      </c>
      <c r="N61" s="21"/>
      <c r="O61" s="22"/>
      <c r="P61" s="21"/>
      <c r="Q61" s="21"/>
      <c r="R61" s="64">
        <v>2567.2</v>
      </c>
      <c r="S61" s="22">
        <v>638</v>
      </c>
      <c r="T61" s="103">
        <f t="shared" si="1"/>
        <v>3205.2</v>
      </c>
      <c r="U61" s="22">
        <f aca="true" t="shared" si="3" ref="U61:U67">J61:J88+K61:K88+L61:L88</f>
        <v>280.6</v>
      </c>
      <c r="V61" s="50">
        <f t="shared" si="0"/>
        <v>3840.5</v>
      </c>
      <c r="W61" s="69">
        <v>2567.1</v>
      </c>
      <c r="X61" s="58">
        <v>15244</v>
      </c>
      <c r="Y61" s="45">
        <v>14.5</v>
      </c>
      <c r="Z61" s="38"/>
      <c r="AA61" s="76" t="s">
        <v>19</v>
      </c>
      <c r="AB61" s="74" t="s">
        <v>89</v>
      </c>
      <c r="AC61" s="21" t="s">
        <v>24</v>
      </c>
      <c r="AD61" s="21" t="s">
        <v>25</v>
      </c>
      <c r="AE61" s="74" t="s">
        <v>21</v>
      </c>
      <c r="AF61" s="22"/>
      <c r="AG61" s="21">
        <v>1111</v>
      </c>
      <c r="AH61" s="21"/>
      <c r="AI61" s="21"/>
      <c r="AJ61" s="58" t="s">
        <v>63</v>
      </c>
      <c r="AK61" s="22" t="s">
        <v>50</v>
      </c>
      <c r="AL61" s="58" t="s">
        <v>64</v>
      </c>
      <c r="AM61" s="56">
        <v>3465</v>
      </c>
      <c r="AN61" s="10" t="s">
        <v>145</v>
      </c>
      <c r="AO61" s="6"/>
      <c r="AP61" s="6"/>
      <c r="AQ61" s="6"/>
      <c r="AR61" s="6"/>
      <c r="AS61" s="6"/>
      <c r="AT61" s="6"/>
      <c r="AU61" s="6"/>
      <c r="AV61" s="86">
        <v>2418</v>
      </c>
      <c r="AW61" s="41">
        <v>122</v>
      </c>
    </row>
    <row r="62" spans="1:49" ht="12.75">
      <c r="A62" s="33">
        <v>56</v>
      </c>
      <c r="B62" s="33" t="s">
        <v>80</v>
      </c>
      <c r="C62" s="7">
        <v>11</v>
      </c>
      <c r="D62" s="7" t="s">
        <v>197</v>
      </c>
      <c r="E62" s="33">
        <v>1964</v>
      </c>
      <c r="F62" s="33">
        <v>5</v>
      </c>
      <c r="G62" s="33">
        <v>4</v>
      </c>
      <c r="H62" s="33">
        <v>64</v>
      </c>
      <c r="I62" s="6">
        <v>0</v>
      </c>
      <c r="J62" s="22">
        <v>263</v>
      </c>
      <c r="K62" s="3">
        <v>0</v>
      </c>
      <c r="L62" s="3">
        <v>0</v>
      </c>
      <c r="M62" s="24"/>
      <c r="N62" s="21"/>
      <c r="O62" s="22"/>
      <c r="P62" s="21"/>
      <c r="Q62" s="21"/>
      <c r="R62" s="64">
        <v>2521.5</v>
      </c>
      <c r="S62" s="22">
        <v>1392</v>
      </c>
      <c r="T62" s="103">
        <f t="shared" si="1"/>
        <v>3913.5</v>
      </c>
      <c r="U62" s="22">
        <f t="shared" si="3"/>
        <v>263</v>
      </c>
      <c r="V62" s="50">
        <f t="shared" si="0"/>
        <v>4176.5</v>
      </c>
      <c r="W62" s="69">
        <v>2521.5</v>
      </c>
      <c r="X62" s="58">
        <v>15175</v>
      </c>
      <c r="Y62" s="45">
        <v>14.5</v>
      </c>
      <c r="Z62" s="38"/>
      <c r="AA62" s="76" t="s">
        <v>19</v>
      </c>
      <c r="AB62" s="74" t="s">
        <v>89</v>
      </c>
      <c r="AC62" s="21" t="s">
        <v>24</v>
      </c>
      <c r="AD62" s="21" t="s">
        <v>25</v>
      </c>
      <c r="AE62" s="74" t="s">
        <v>21</v>
      </c>
      <c r="AF62" s="22">
        <v>972</v>
      </c>
      <c r="AG62" s="21"/>
      <c r="AH62" s="21"/>
      <c r="AI62" s="21"/>
      <c r="AJ62" s="58" t="s">
        <v>63</v>
      </c>
      <c r="AK62" s="22" t="s">
        <v>50</v>
      </c>
      <c r="AL62" s="58" t="s">
        <v>65</v>
      </c>
      <c r="AM62" s="56">
        <v>2677</v>
      </c>
      <c r="AN62" s="10" t="s">
        <v>146</v>
      </c>
      <c r="AO62" s="6"/>
      <c r="AP62" s="6"/>
      <c r="AQ62" s="6"/>
      <c r="AR62" s="6"/>
      <c r="AS62" s="6"/>
      <c r="AT62" s="6"/>
      <c r="AU62" s="6"/>
      <c r="AV62" s="86">
        <v>1575</v>
      </c>
      <c r="AW62" s="41">
        <v>133</v>
      </c>
    </row>
    <row r="63" spans="1:49" ht="12.75">
      <c r="A63" s="33">
        <v>57</v>
      </c>
      <c r="B63" s="33" t="s">
        <v>80</v>
      </c>
      <c r="C63" s="7">
        <v>3</v>
      </c>
      <c r="D63" s="7" t="s">
        <v>197</v>
      </c>
      <c r="E63" s="33">
        <v>1964</v>
      </c>
      <c r="F63" s="33">
        <v>5</v>
      </c>
      <c r="G63" s="33">
        <v>4</v>
      </c>
      <c r="H63" s="33">
        <v>64</v>
      </c>
      <c r="I63" s="6">
        <v>0</v>
      </c>
      <c r="J63" s="22">
        <v>226.3</v>
      </c>
      <c r="K63" s="3">
        <v>0</v>
      </c>
      <c r="L63" s="3">
        <v>0</v>
      </c>
      <c r="M63" s="24">
        <v>413.6</v>
      </c>
      <c r="N63" s="21"/>
      <c r="O63" s="22"/>
      <c r="P63" s="21"/>
      <c r="Q63" s="21"/>
      <c r="R63" s="64">
        <v>2541</v>
      </c>
      <c r="S63" s="22">
        <v>850.1</v>
      </c>
      <c r="T63" s="103">
        <f t="shared" si="1"/>
        <v>3391.1</v>
      </c>
      <c r="U63" s="22">
        <f t="shared" si="3"/>
        <v>226.3</v>
      </c>
      <c r="V63" s="50">
        <f t="shared" si="0"/>
        <v>4031</v>
      </c>
      <c r="W63" s="69">
        <v>2541</v>
      </c>
      <c r="X63" s="58">
        <v>13697</v>
      </c>
      <c r="Y63" s="45">
        <v>15.5</v>
      </c>
      <c r="Z63" s="38"/>
      <c r="AA63" s="76" t="s">
        <v>19</v>
      </c>
      <c r="AB63" s="74" t="s">
        <v>89</v>
      </c>
      <c r="AC63" s="21" t="s">
        <v>24</v>
      </c>
      <c r="AD63" s="21" t="s">
        <v>25</v>
      </c>
      <c r="AE63" s="74" t="s">
        <v>21</v>
      </c>
      <c r="AF63" s="22"/>
      <c r="AG63" s="21">
        <v>1111</v>
      </c>
      <c r="AH63" s="21"/>
      <c r="AI63" s="21"/>
      <c r="AJ63" s="58" t="s">
        <v>63</v>
      </c>
      <c r="AK63" s="22" t="s">
        <v>50</v>
      </c>
      <c r="AL63" s="58" t="s">
        <v>64</v>
      </c>
      <c r="AM63" s="56">
        <v>2628</v>
      </c>
      <c r="AN63" s="10" t="s">
        <v>147</v>
      </c>
      <c r="AO63" s="6"/>
      <c r="AP63" s="6"/>
      <c r="AQ63" s="6"/>
      <c r="AR63" s="6"/>
      <c r="AS63" s="6"/>
      <c r="AT63" s="6"/>
      <c r="AU63" s="6"/>
      <c r="AV63" s="86">
        <v>3220</v>
      </c>
      <c r="AW63" s="41">
        <v>116</v>
      </c>
    </row>
    <row r="64" spans="1:49" ht="12.75">
      <c r="A64" s="33">
        <v>58</v>
      </c>
      <c r="B64" s="33" t="s">
        <v>80</v>
      </c>
      <c r="C64" s="7">
        <v>5</v>
      </c>
      <c r="D64" s="7" t="s">
        <v>199</v>
      </c>
      <c r="E64" s="33">
        <v>1966</v>
      </c>
      <c r="F64" s="33">
        <v>5</v>
      </c>
      <c r="G64" s="33">
        <v>4</v>
      </c>
      <c r="H64" s="33">
        <v>80</v>
      </c>
      <c r="I64" s="6">
        <v>0</v>
      </c>
      <c r="J64" s="22">
        <v>280.6</v>
      </c>
      <c r="K64" s="3">
        <v>0</v>
      </c>
      <c r="L64" s="3">
        <v>0</v>
      </c>
      <c r="M64" s="24">
        <v>689</v>
      </c>
      <c r="N64" s="21"/>
      <c r="O64" s="22"/>
      <c r="P64" s="21"/>
      <c r="Q64" s="21"/>
      <c r="R64" s="64">
        <v>3150.3</v>
      </c>
      <c r="S64" s="22"/>
      <c r="T64" s="103">
        <f t="shared" si="1"/>
        <v>3150.3</v>
      </c>
      <c r="U64" s="22">
        <f t="shared" si="3"/>
        <v>280.6</v>
      </c>
      <c r="V64" s="50">
        <f t="shared" si="0"/>
        <v>4119.900000000001</v>
      </c>
      <c r="W64" s="69">
        <v>3150.3</v>
      </c>
      <c r="X64" s="58">
        <v>15707</v>
      </c>
      <c r="Y64" s="45">
        <v>15</v>
      </c>
      <c r="Z64" s="38"/>
      <c r="AA64" s="76" t="s">
        <v>19</v>
      </c>
      <c r="AB64" s="74" t="s">
        <v>89</v>
      </c>
      <c r="AC64" s="21" t="s">
        <v>24</v>
      </c>
      <c r="AD64" s="21" t="s">
        <v>25</v>
      </c>
      <c r="AE64" s="74" t="s">
        <v>21</v>
      </c>
      <c r="AF64" s="22">
        <v>1111</v>
      </c>
      <c r="AG64" s="21"/>
      <c r="AH64" s="21"/>
      <c r="AI64" s="21"/>
      <c r="AJ64" s="58" t="s">
        <v>63</v>
      </c>
      <c r="AK64" s="22" t="s">
        <v>50</v>
      </c>
      <c r="AL64" s="58" t="s">
        <v>64</v>
      </c>
      <c r="AM64" s="56">
        <v>2612</v>
      </c>
      <c r="AN64" s="10" t="s">
        <v>148</v>
      </c>
      <c r="AO64" s="6"/>
      <c r="AP64" s="6"/>
      <c r="AQ64" s="6"/>
      <c r="AR64" s="6"/>
      <c r="AS64" s="6"/>
      <c r="AT64" s="6"/>
      <c r="AU64" s="6"/>
      <c r="AV64" s="86">
        <v>2834</v>
      </c>
      <c r="AW64" s="42">
        <v>148</v>
      </c>
    </row>
    <row r="65" spans="1:49" ht="12.75">
      <c r="A65" s="33">
        <v>59</v>
      </c>
      <c r="B65" s="33" t="s">
        <v>80</v>
      </c>
      <c r="C65" s="7">
        <v>7</v>
      </c>
      <c r="D65" s="7" t="s">
        <v>200</v>
      </c>
      <c r="E65" s="33">
        <v>1966</v>
      </c>
      <c r="F65" s="33">
        <v>5</v>
      </c>
      <c r="G65" s="33">
        <v>4</v>
      </c>
      <c r="H65" s="33">
        <v>80</v>
      </c>
      <c r="I65" s="6">
        <v>0</v>
      </c>
      <c r="J65" s="22">
        <v>280.6</v>
      </c>
      <c r="K65" s="3">
        <v>0</v>
      </c>
      <c r="L65" s="3">
        <v>0</v>
      </c>
      <c r="M65" s="24">
        <v>729.5</v>
      </c>
      <c r="N65" s="21"/>
      <c r="O65" s="22"/>
      <c r="P65" s="21"/>
      <c r="Q65" s="21"/>
      <c r="R65" s="64">
        <v>3177.4</v>
      </c>
      <c r="S65" s="22">
        <v>32.6</v>
      </c>
      <c r="T65" s="103">
        <f t="shared" si="1"/>
        <v>3210</v>
      </c>
      <c r="U65" s="22">
        <f t="shared" si="3"/>
        <v>280.6</v>
      </c>
      <c r="V65" s="50">
        <f t="shared" si="0"/>
        <v>4220.1</v>
      </c>
      <c r="W65" s="69">
        <v>3177.4</v>
      </c>
      <c r="X65" s="58">
        <v>14778</v>
      </c>
      <c r="Y65" s="45">
        <v>14</v>
      </c>
      <c r="Z65" s="38"/>
      <c r="AA65" s="76" t="s">
        <v>19</v>
      </c>
      <c r="AB65" s="74" t="s">
        <v>89</v>
      </c>
      <c r="AC65" s="21" t="s">
        <v>24</v>
      </c>
      <c r="AD65" s="21" t="s">
        <v>25</v>
      </c>
      <c r="AE65" s="74" t="s">
        <v>21</v>
      </c>
      <c r="AF65" s="22">
        <v>1111</v>
      </c>
      <c r="AG65" s="21"/>
      <c r="AH65" s="21"/>
      <c r="AI65" s="21"/>
      <c r="AJ65" s="58" t="s">
        <v>63</v>
      </c>
      <c r="AK65" s="22" t="s">
        <v>50</v>
      </c>
      <c r="AL65" s="58" t="s">
        <v>64</v>
      </c>
      <c r="AM65" s="56">
        <v>3274</v>
      </c>
      <c r="AN65" s="10" t="s">
        <v>149</v>
      </c>
      <c r="AO65" s="6"/>
      <c r="AP65" s="6"/>
      <c r="AQ65" s="6"/>
      <c r="AR65" s="6"/>
      <c r="AS65" s="6"/>
      <c r="AT65" s="6"/>
      <c r="AU65" s="6"/>
      <c r="AV65" s="86">
        <v>3455</v>
      </c>
      <c r="AW65" s="41">
        <v>140</v>
      </c>
    </row>
    <row r="66" spans="1:49" ht="12.75">
      <c r="A66" s="33">
        <v>60</v>
      </c>
      <c r="B66" s="33" t="s">
        <v>80</v>
      </c>
      <c r="C66" s="7">
        <v>9</v>
      </c>
      <c r="D66" s="7" t="s">
        <v>201</v>
      </c>
      <c r="E66" s="33">
        <v>1966</v>
      </c>
      <c r="F66" s="33">
        <v>5</v>
      </c>
      <c r="G66" s="33">
        <v>4</v>
      </c>
      <c r="H66" s="33">
        <v>76</v>
      </c>
      <c r="I66" s="6">
        <v>0</v>
      </c>
      <c r="J66" s="22">
        <v>282</v>
      </c>
      <c r="K66" s="3">
        <v>0</v>
      </c>
      <c r="L66" s="3">
        <v>0</v>
      </c>
      <c r="M66" s="24">
        <v>542.1</v>
      </c>
      <c r="N66" s="21"/>
      <c r="O66" s="22"/>
      <c r="P66" s="21"/>
      <c r="Q66" s="21"/>
      <c r="R66" s="64">
        <v>3180.4</v>
      </c>
      <c r="S66" s="22">
        <v>179.2</v>
      </c>
      <c r="T66" s="103">
        <f t="shared" si="1"/>
        <v>3359.6</v>
      </c>
      <c r="U66" s="22">
        <f t="shared" si="3"/>
        <v>282</v>
      </c>
      <c r="V66" s="50">
        <f t="shared" si="0"/>
        <v>4183.7</v>
      </c>
      <c r="W66" s="69">
        <v>3180.5</v>
      </c>
      <c r="X66" s="58">
        <v>14910</v>
      </c>
      <c r="Y66" s="45">
        <v>14</v>
      </c>
      <c r="Z66" s="38"/>
      <c r="AA66" s="76" t="s">
        <v>19</v>
      </c>
      <c r="AB66" s="74" t="s">
        <v>89</v>
      </c>
      <c r="AC66" s="21" t="s">
        <v>24</v>
      </c>
      <c r="AD66" s="21" t="s">
        <v>25</v>
      </c>
      <c r="AE66" s="74" t="s">
        <v>21</v>
      </c>
      <c r="AF66" s="22">
        <v>972</v>
      </c>
      <c r="AG66" s="21"/>
      <c r="AH66" s="21"/>
      <c r="AI66" s="21"/>
      <c r="AJ66" s="58" t="s">
        <v>63</v>
      </c>
      <c r="AK66" s="22" t="s">
        <v>50</v>
      </c>
      <c r="AL66" s="58" t="s">
        <v>65</v>
      </c>
      <c r="AM66" s="56">
        <v>3404</v>
      </c>
      <c r="AN66" s="10" t="s">
        <v>146</v>
      </c>
      <c r="AO66" s="6">
        <v>248</v>
      </c>
      <c r="AP66" s="6">
        <v>134</v>
      </c>
      <c r="AQ66" s="6">
        <v>200</v>
      </c>
      <c r="AR66" s="6">
        <v>0</v>
      </c>
      <c r="AS66" s="6">
        <v>852</v>
      </c>
      <c r="AT66" s="6">
        <v>994</v>
      </c>
      <c r="AU66" s="6">
        <v>89</v>
      </c>
      <c r="AV66" s="89">
        <v>3222</v>
      </c>
      <c r="AW66" s="41">
        <v>158</v>
      </c>
    </row>
    <row r="67" spans="1:49" ht="12.75">
      <c r="A67" s="33">
        <v>61</v>
      </c>
      <c r="B67" s="34" t="s">
        <v>79</v>
      </c>
      <c r="C67" s="7">
        <v>10</v>
      </c>
      <c r="D67" s="7" t="s">
        <v>204</v>
      </c>
      <c r="E67" s="37">
        <v>1983</v>
      </c>
      <c r="F67" s="37">
        <v>5</v>
      </c>
      <c r="G67" s="37">
        <v>9</v>
      </c>
      <c r="H67" s="37">
        <v>123</v>
      </c>
      <c r="I67" s="6">
        <v>0</v>
      </c>
      <c r="J67" s="22">
        <v>671</v>
      </c>
      <c r="K67" s="3">
        <v>0</v>
      </c>
      <c r="L67" s="3">
        <v>0</v>
      </c>
      <c r="M67" s="24">
        <v>1769.3</v>
      </c>
      <c r="N67" s="21"/>
      <c r="O67" s="22"/>
      <c r="P67" s="21"/>
      <c r="Q67" s="21"/>
      <c r="R67" s="64">
        <v>5971.6</v>
      </c>
      <c r="S67" s="22">
        <v>57.6</v>
      </c>
      <c r="T67" s="103">
        <f t="shared" si="1"/>
        <v>6029.200000000001</v>
      </c>
      <c r="U67" s="22">
        <f t="shared" si="3"/>
        <v>671</v>
      </c>
      <c r="V67" s="50">
        <f t="shared" si="0"/>
        <v>8469.500000000002</v>
      </c>
      <c r="W67" s="69">
        <v>5971.6</v>
      </c>
      <c r="X67" s="59">
        <v>33050</v>
      </c>
      <c r="Y67" s="60">
        <v>15.7</v>
      </c>
      <c r="Z67" s="38"/>
      <c r="AA67" s="76" t="s">
        <v>19</v>
      </c>
      <c r="AB67" s="74" t="s">
        <v>89</v>
      </c>
      <c r="AC67" s="21" t="s">
        <v>24</v>
      </c>
      <c r="AD67" s="21" t="s">
        <v>25</v>
      </c>
      <c r="AE67" s="74" t="s">
        <v>21</v>
      </c>
      <c r="AF67" s="22">
        <v>2106</v>
      </c>
      <c r="AG67" s="21"/>
      <c r="AH67" s="21"/>
      <c r="AI67" s="21"/>
      <c r="AJ67" s="45" t="s">
        <v>63</v>
      </c>
      <c r="AK67" s="22" t="s">
        <v>50</v>
      </c>
      <c r="AL67" s="45" t="s">
        <v>65</v>
      </c>
      <c r="AM67" s="56">
        <v>6740</v>
      </c>
      <c r="AN67" s="10" t="s">
        <v>150</v>
      </c>
      <c r="AO67" s="6"/>
      <c r="AP67" s="6"/>
      <c r="AQ67" s="6"/>
      <c r="AR67" s="6"/>
      <c r="AS67" s="6"/>
      <c r="AT67" s="6"/>
      <c r="AU67" s="6"/>
      <c r="AV67" s="86">
        <v>5581</v>
      </c>
      <c r="AW67" s="41">
        <v>269</v>
      </c>
    </row>
    <row r="68" spans="1:49" ht="12.75">
      <c r="A68" s="33">
        <v>62</v>
      </c>
      <c r="B68" s="34" t="s">
        <v>79</v>
      </c>
      <c r="C68" s="7">
        <v>3</v>
      </c>
      <c r="D68" s="7" t="s">
        <v>167</v>
      </c>
      <c r="E68" s="37">
        <v>1986</v>
      </c>
      <c r="F68" s="37">
        <v>5</v>
      </c>
      <c r="G68" s="37">
        <v>8</v>
      </c>
      <c r="H68" s="37">
        <v>117</v>
      </c>
      <c r="I68" s="6">
        <v>0</v>
      </c>
      <c r="J68" s="22">
        <v>587</v>
      </c>
      <c r="K68" s="3">
        <v>0</v>
      </c>
      <c r="L68" s="3">
        <v>0</v>
      </c>
      <c r="M68" s="24">
        <v>1446</v>
      </c>
      <c r="N68" s="21"/>
      <c r="O68" s="22"/>
      <c r="P68" s="21"/>
      <c r="Q68" s="21"/>
      <c r="R68" s="64">
        <v>5344.9</v>
      </c>
      <c r="S68" s="22">
        <v>280.4</v>
      </c>
      <c r="T68" s="103">
        <f t="shared" si="1"/>
        <v>5625.299999999999</v>
      </c>
      <c r="U68" s="22">
        <f>J68:J94+K68:K94+L68:L94</f>
        <v>587</v>
      </c>
      <c r="V68" s="50">
        <f t="shared" si="0"/>
        <v>7658.299999999999</v>
      </c>
      <c r="W68" s="69">
        <v>5608.8</v>
      </c>
      <c r="X68" s="59">
        <v>35549</v>
      </c>
      <c r="Y68" s="60">
        <v>13.9</v>
      </c>
      <c r="Z68" s="38"/>
      <c r="AA68" s="76" t="s">
        <v>19</v>
      </c>
      <c r="AB68" s="74" t="s">
        <v>89</v>
      </c>
      <c r="AC68" s="21" t="s">
        <v>24</v>
      </c>
      <c r="AD68" s="21" t="s">
        <v>25</v>
      </c>
      <c r="AE68" s="74" t="s">
        <v>21</v>
      </c>
      <c r="AF68" s="22">
        <v>1997</v>
      </c>
      <c r="AG68" s="21"/>
      <c r="AH68" s="21"/>
      <c r="AI68" s="21"/>
      <c r="AJ68" s="45" t="s">
        <v>63</v>
      </c>
      <c r="AK68" s="22" t="s">
        <v>50</v>
      </c>
      <c r="AL68" s="45" t="s">
        <v>65</v>
      </c>
      <c r="AM68" s="56">
        <v>6288</v>
      </c>
      <c r="AN68" s="10" t="s">
        <v>151</v>
      </c>
      <c r="AO68" s="6">
        <v>850</v>
      </c>
      <c r="AP68" s="6">
        <v>175</v>
      </c>
      <c r="AQ68" s="6"/>
      <c r="AR68" s="22"/>
      <c r="AS68" s="6">
        <v>3097</v>
      </c>
      <c r="AT68" s="6"/>
      <c r="AU68" s="6">
        <v>530</v>
      </c>
      <c r="AV68" s="86">
        <v>5028</v>
      </c>
      <c r="AW68" s="41">
        <v>221</v>
      </c>
    </row>
    <row r="69" spans="1:49" ht="12.75">
      <c r="A69" s="33">
        <v>63</v>
      </c>
      <c r="B69" s="34" t="s">
        <v>79</v>
      </c>
      <c r="C69" s="7">
        <v>5</v>
      </c>
      <c r="D69" s="7" t="s">
        <v>202</v>
      </c>
      <c r="E69" s="37">
        <v>1987</v>
      </c>
      <c r="F69" s="37">
        <v>5</v>
      </c>
      <c r="G69" s="37">
        <v>9</v>
      </c>
      <c r="H69" s="37">
        <v>115</v>
      </c>
      <c r="I69" s="6">
        <v>0</v>
      </c>
      <c r="J69" s="22">
        <v>817.4</v>
      </c>
      <c r="K69" s="3">
        <v>0</v>
      </c>
      <c r="L69" s="3">
        <v>0</v>
      </c>
      <c r="M69" s="24">
        <v>1677.2</v>
      </c>
      <c r="N69" s="21"/>
      <c r="O69" s="22"/>
      <c r="P69" s="21"/>
      <c r="Q69" s="21"/>
      <c r="R69" s="64">
        <v>6225.3</v>
      </c>
      <c r="S69" s="22"/>
      <c r="T69" s="103">
        <f>R69:R94+S69:S94</f>
        <v>6225.3</v>
      </c>
      <c r="U69" s="22">
        <f>J69:J94+K69:K94+L69:L94</f>
        <v>817.4</v>
      </c>
      <c r="V69" s="50">
        <f t="shared" si="0"/>
        <v>8719.9</v>
      </c>
      <c r="W69" s="69">
        <v>6225.3</v>
      </c>
      <c r="X69" s="59">
        <v>31459</v>
      </c>
      <c r="Y69" s="60">
        <v>14.43</v>
      </c>
      <c r="Z69" s="38"/>
      <c r="AA69" s="76" t="s">
        <v>19</v>
      </c>
      <c r="AB69" s="74" t="s">
        <v>89</v>
      </c>
      <c r="AC69" s="21" t="s">
        <v>24</v>
      </c>
      <c r="AD69" s="21" t="s">
        <v>25</v>
      </c>
      <c r="AE69" s="74" t="s">
        <v>21</v>
      </c>
      <c r="AF69" s="22">
        <v>2078</v>
      </c>
      <c r="AG69" s="21"/>
      <c r="AH69" s="21"/>
      <c r="AI69" s="21"/>
      <c r="AJ69" s="45" t="s">
        <v>63</v>
      </c>
      <c r="AK69" s="22" t="s">
        <v>50</v>
      </c>
      <c r="AL69" s="45" t="s">
        <v>65</v>
      </c>
      <c r="AM69" s="56">
        <v>5966</v>
      </c>
      <c r="AN69" s="10" t="s">
        <v>152</v>
      </c>
      <c r="AO69" s="6">
        <v>400</v>
      </c>
      <c r="AP69" s="6">
        <v>276</v>
      </c>
      <c r="AQ69" s="6">
        <v>240</v>
      </c>
      <c r="AR69" s="6">
        <v>867</v>
      </c>
      <c r="AS69" s="6">
        <v>2973</v>
      </c>
      <c r="AT69" s="6">
        <v>390</v>
      </c>
      <c r="AU69" s="6">
        <v>180</v>
      </c>
      <c r="AV69" s="92">
        <f>AU69+AT69+AS69+AR69+AQ69+AP69+AO69</f>
        <v>5326</v>
      </c>
      <c r="AW69" s="41">
        <v>294</v>
      </c>
    </row>
    <row r="70" spans="1:49" ht="12.75">
      <c r="A70" s="33">
        <v>64</v>
      </c>
      <c r="B70" s="34" t="s">
        <v>79</v>
      </c>
      <c r="C70" s="7" t="s">
        <v>76</v>
      </c>
      <c r="D70" s="7" t="s">
        <v>203</v>
      </c>
      <c r="E70" s="37">
        <v>1978</v>
      </c>
      <c r="F70" s="37">
        <v>5</v>
      </c>
      <c r="G70" s="37">
        <v>1</v>
      </c>
      <c r="H70" s="37">
        <v>40</v>
      </c>
      <c r="I70" s="6">
        <v>0</v>
      </c>
      <c r="J70" s="22">
        <v>144.4</v>
      </c>
      <c r="K70" s="3">
        <v>209.9</v>
      </c>
      <c r="L70" s="3">
        <v>0</v>
      </c>
      <c r="M70" s="24">
        <v>1784</v>
      </c>
      <c r="N70" s="21"/>
      <c r="O70" s="22"/>
      <c r="P70" s="21"/>
      <c r="Q70" s="21"/>
      <c r="R70" s="64">
        <v>2090.14</v>
      </c>
      <c r="S70" s="22"/>
      <c r="T70" s="103">
        <f>R70:R94+S70:S94</f>
        <v>2090.14</v>
      </c>
      <c r="U70" s="22">
        <f>J70:J94+K70:K94+L70:L94</f>
        <v>354.3</v>
      </c>
      <c r="V70" s="50">
        <f t="shared" si="0"/>
        <v>4228.4400000000005</v>
      </c>
      <c r="W70" s="69">
        <v>2090.14</v>
      </c>
      <c r="X70" s="59">
        <v>9558</v>
      </c>
      <c r="Y70" s="60">
        <v>15.7</v>
      </c>
      <c r="Z70" s="38"/>
      <c r="AA70" s="76" t="s">
        <v>19</v>
      </c>
      <c r="AB70" s="74" t="s">
        <v>89</v>
      </c>
      <c r="AC70" s="21" t="s">
        <v>24</v>
      </c>
      <c r="AD70" s="21" t="s">
        <v>25</v>
      </c>
      <c r="AE70" s="74" t="s">
        <v>21</v>
      </c>
      <c r="AF70" s="22">
        <v>739</v>
      </c>
      <c r="AG70" s="21"/>
      <c r="AH70" s="21"/>
      <c r="AI70" s="21"/>
      <c r="AJ70" s="45" t="s">
        <v>62</v>
      </c>
      <c r="AK70" s="22" t="s">
        <v>50</v>
      </c>
      <c r="AL70" s="45" t="s">
        <v>65</v>
      </c>
      <c r="AM70" s="56">
        <v>2747</v>
      </c>
      <c r="AN70" s="10" t="s">
        <v>153</v>
      </c>
      <c r="AO70" s="6">
        <v>183</v>
      </c>
      <c r="AP70" s="6">
        <v>50</v>
      </c>
      <c r="AQ70" s="6">
        <v>105</v>
      </c>
      <c r="AR70" s="6">
        <v>0</v>
      </c>
      <c r="AS70" s="6">
        <v>1686</v>
      </c>
      <c r="AT70" s="6">
        <v>0</v>
      </c>
      <c r="AU70" s="6">
        <v>86</v>
      </c>
      <c r="AV70" s="7">
        <f>AU70+AT70+AS70+AR70+AQ70+AP70+AO70</f>
        <v>2110</v>
      </c>
      <c r="AW70" s="41">
        <v>99</v>
      </c>
    </row>
    <row r="71" spans="1:49" ht="12.75" customHeight="1">
      <c r="A71" s="33">
        <v>65</v>
      </c>
      <c r="B71" s="33" t="s">
        <v>78</v>
      </c>
      <c r="C71" s="7">
        <v>10</v>
      </c>
      <c r="D71" s="7" t="s">
        <v>168</v>
      </c>
      <c r="E71" s="33">
        <v>1985</v>
      </c>
      <c r="F71" s="33">
        <v>5</v>
      </c>
      <c r="G71" s="33">
        <v>6</v>
      </c>
      <c r="H71" s="33">
        <v>89</v>
      </c>
      <c r="I71" s="6">
        <v>0</v>
      </c>
      <c r="J71" s="22">
        <v>510.7</v>
      </c>
      <c r="K71" s="3">
        <v>0</v>
      </c>
      <c r="L71" s="3">
        <v>0</v>
      </c>
      <c r="M71" s="24">
        <v>1200</v>
      </c>
      <c r="N71" s="21"/>
      <c r="O71" s="22"/>
      <c r="P71" s="21"/>
      <c r="Q71" s="21"/>
      <c r="R71" s="64">
        <v>3964.5</v>
      </c>
      <c r="S71" s="22">
        <v>818.4</v>
      </c>
      <c r="T71" s="103">
        <f>R71:R94+S71:S94</f>
        <v>4782.9</v>
      </c>
      <c r="U71" s="22">
        <f>J71:J94+K71:K94+L71:L94</f>
        <v>510.7</v>
      </c>
      <c r="V71" s="50">
        <f t="shared" si="0"/>
        <v>6493.599999999999</v>
      </c>
      <c r="W71" s="69">
        <v>3964.5</v>
      </c>
      <c r="X71" s="58">
        <v>18045</v>
      </c>
      <c r="Y71" s="45">
        <v>14.8</v>
      </c>
      <c r="Z71" s="38"/>
      <c r="AA71" s="76" t="s">
        <v>19</v>
      </c>
      <c r="AB71" s="74" t="s">
        <v>89</v>
      </c>
      <c r="AC71" s="21" t="s">
        <v>24</v>
      </c>
      <c r="AD71" s="21" t="s">
        <v>25</v>
      </c>
      <c r="AE71" s="74" t="s">
        <v>21</v>
      </c>
      <c r="AF71" s="22">
        <v>1280</v>
      </c>
      <c r="AG71" s="21"/>
      <c r="AH71" s="21"/>
      <c r="AI71" s="21"/>
      <c r="AJ71" s="58" t="s">
        <v>63</v>
      </c>
      <c r="AK71" s="22" t="s">
        <v>50</v>
      </c>
      <c r="AL71" s="58" t="s">
        <v>65</v>
      </c>
      <c r="AM71" s="56">
        <v>5367</v>
      </c>
      <c r="AN71" s="10" t="s">
        <v>154</v>
      </c>
      <c r="AO71" s="6">
        <v>390</v>
      </c>
      <c r="AP71" s="6">
        <v>96</v>
      </c>
      <c r="AQ71" s="6">
        <v>192.2</v>
      </c>
      <c r="AR71" s="6">
        <v>923.16</v>
      </c>
      <c r="AS71" s="6">
        <v>2323.4</v>
      </c>
      <c r="AT71" s="6">
        <v>0</v>
      </c>
      <c r="AU71" s="6">
        <v>225</v>
      </c>
      <c r="AV71" s="86">
        <f>AO71+AP71+AQ71+AR71+AS71+AT71+AU71</f>
        <v>4149.76</v>
      </c>
      <c r="AW71" s="41">
        <v>191</v>
      </c>
    </row>
    <row r="72" spans="1:51" ht="18" customHeight="1">
      <c r="A72" s="33">
        <v>66</v>
      </c>
      <c r="B72" s="33" t="s">
        <v>78</v>
      </c>
      <c r="C72" s="7">
        <v>12</v>
      </c>
      <c r="D72" s="7" t="s">
        <v>169</v>
      </c>
      <c r="E72" s="33">
        <v>1985</v>
      </c>
      <c r="F72" s="33">
        <v>5</v>
      </c>
      <c r="G72" s="33">
        <v>8</v>
      </c>
      <c r="H72" s="33">
        <v>96</v>
      </c>
      <c r="I72" s="6">
        <v>0</v>
      </c>
      <c r="J72" s="22">
        <v>887.6</v>
      </c>
      <c r="K72" s="3">
        <v>0</v>
      </c>
      <c r="L72" s="3">
        <v>0</v>
      </c>
      <c r="M72" s="24">
        <v>1523.2</v>
      </c>
      <c r="N72" s="96"/>
      <c r="O72" s="8"/>
      <c r="P72" s="96"/>
      <c r="Q72" s="96"/>
      <c r="R72" s="64">
        <v>5166.8</v>
      </c>
      <c r="S72" s="22" t="s">
        <v>160</v>
      </c>
      <c r="T72" s="104">
        <v>5299.4</v>
      </c>
      <c r="U72" s="22">
        <f>J72:J102+K72:K102+L72:L102</f>
        <v>887.6</v>
      </c>
      <c r="V72" s="50">
        <v>6187</v>
      </c>
      <c r="W72" s="69">
        <v>5166.8</v>
      </c>
      <c r="X72" s="58">
        <v>32766</v>
      </c>
      <c r="Y72" s="45">
        <v>15.1</v>
      </c>
      <c r="Z72" s="38"/>
      <c r="AA72" s="76" t="s">
        <v>19</v>
      </c>
      <c r="AB72" s="74" t="s">
        <v>89</v>
      </c>
      <c r="AC72" s="21" t="s">
        <v>24</v>
      </c>
      <c r="AD72" s="21" t="s">
        <v>25</v>
      </c>
      <c r="AE72" s="74" t="s">
        <v>21</v>
      </c>
      <c r="AF72" s="22">
        <v>1715</v>
      </c>
      <c r="AG72" s="21"/>
      <c r="AH72" s="21"/>
      <c r="AI72" s="21"/>
      <c r="AJ72" s="58" t="s">
        <v>63</v>
      </c>
      <c r="AK72" s="22" t="s">
        <v>50</v>
      </c>
      <c r="AL72" s="58" t="s">
        <v>65</v>
      </c>
      <c r="AM72" s="56">
        <v>5536</v>
      </c>
      <c r="AN72" s="10" t="s">
        <v>159</v>
      </c>
      <c r="AO72" s="6">
        <v>653</v>
      </c>
      <c r="AP72" s="6">
        <v>673</v>
      </c>
      <c r="AQ72" s="6">
        <v>210</v>
      </c>
      <c r="AR72" s="6">
        <v>0</v>
      </c>
      <c r="AS72" s="6">
        <v>1320</v>
      </c>
      <c r="AT72" s="6">
        <v>2180</v>
      </c>
      <c r="AU72" s="6">
        <v>500</v>
      </c>
      <c r="AV72" s="6">
        <f>AO72+AP72+AQ72+AT72+AU72+AS72</f>
        <v>5536</v>
      </c>
      <c r="AW72" s="41">
        <v>227</v>
      </c>
      <c r="AX72" s="97"/>
      <c r="AY72" s="97"/>
    </row>
    <row r="73" spans="1:49" ht="14.25" customHeight="1">
      <c r="A73" s="33">
        <v>67</v>
      </c>
      <c r="B73" s="33" t="s">
        <v>78</v>
      </c>
      <c r="C73" s="7">
        <v>13</v>
      </c>
      <c r="D73" s="7" t="s">
        <v>170</v>
      </c>
      <c r="E73" s="33">
        <v>1984</v>
      </c>
      <c r="F73" s="33">
        <v>3</v>
      </c>
      <c r="G73" s="33">
        <v>2</v>
      </c>
      <c r="H73" s="33">
        <v>17</v>
      </c>
      <c r="I73" s="6">
        <v>0</v>
      </c>
      <c r="J73" s="22">
        <v>106.3</v>
      </c>
      <c r="K73" s="3">
        <v>0</v>
      </c>
      <c r="L73" s="3">
        <v>0</v>
      </c>
      <c r="M73" s="24"/>
      <c r="N73" s="21"/>
      <c r="O73" s="22"/>
      <c r="P73" s="21"/>
      <c r="Q73" s="21"/>
      <c r="R73" s="64">
        <v>931.6</v>
      </c>
      <c r="S73" s="22">
        <v>65.6</v>
      </c>
      <c r="T73" s="103">
        <f>R73:R94+S73:S94</f>
        <v>997.2</v>
      </c>
      <c r="U73" s="22">
        <f>J73:J94+K73:K94+L73:L94</f>
        <v>106.3</v>
      </c>
      <c r="V73" s="50">
        <f>J73+K73+L73+M73+R73+S73</f>
        <v>1103.5</v>
      </c>
      <c r="W73" s="69">
        <v>931.6</v>
      </c>
      <c r="X73" s="58">
        <v>4363</v>
      </c>
      <c r="Y73" s="45">
        <v>9</v>
      </c>
      <c r="Z73" s="38"/>
      <c r="AA73" s="76" t="s">
        <v>19</v>
      </c>
      <c r="AB73" s="74" t="s">
        <v>89</v>
      </c>
      <c r="AC73" s="21" t="s">
        <v>24</v>
      </c>
      <c r="AD73" s="21" t="s">
        <v>25</v>
      </c>
      <c r="AE73" s="74" t="s">
        <v>21</v>
      </c>
      <c r="AF73" s="22"/>
      <c r="AG73" s="21">
        <v>698</v>
      </c>
      <c r="AH73" s="21"/>
      <c r="AI73" s="21"/>
      <c r="AJ73" s="58" t="s">
        <v>63</v>
      </c>
      <c r="AK73" s="22" t="s">
        <v>50</v>
      </c>
      <c r="AL73" s="58" t="s">
        <v>64</v>
      </c>
      <c r="AM73" s="56">
        <v>1638</v>
      </c>
      <c r="AN73" s="10" t="s">
        <v>155</v>
      </c>
      <c r="AO73" s="6"/>
      <c r="AP73" s="6"/>
      <c r="AQ73" s="6"/>
      <c r="AR73" s="6"/>
      <c r="AS73" s="6"/>
      <c r="AT73" s="6"/>
      <c r="AU73" s="6"/>
      <c r="AV73" s="86">
        <v>2172</v>
      </c>
      <c r="AW73" s="41">
        <v>40</v>
      </c>
    </row>
    <row r="74" spans="1:49" ht="12.75">
      <c r="A74" s="33">
        <v>68</v>
      </c>
      <c r="B74" s="35" t="s">
        <v>78</v>
      </c>
      <c r="C74" s="7">
        <v>16</v>
      </c>
      <c r="D74" s="101" t="s">
        <v>171</v>
      </c>
      <c r="E74" s="35">
        <v>1984</v>
      </c>
      <c r="F74" s="35">
        <v>5</v>
      </c>
      <c r="G74" s="35">
        <v>9</v>
      </c>
      <c r="H74" s="35">
        <v>115</v>
      </c>
      <c r="I74" s="6">
        <v>0</v>
      </c>
      <c r="J74" s="22">
        <v>634.1</v>
      </c>
      <c r="K74" s="3">
        <v>0</v>
      </c>
      <c r="L74" s="3">
        <v>0</v>
      </c>
      <c r="M74" s="24">
        <v>1281.7</v>
      </c>
      <c r="N74" s="21"/>
      <c r="O74" s="22"/>
      <c r="P74" s="21"/>
      <c r="Q74" s="21"/>
      <c r="R74" s="64">
        <v>6005</v>
      </c>
      <c r="S74" s="22">
        <v>77.3</v>
      </c>
      <c r="T74" s="103">
        <f>R74:R94+S74:S94</f>
        <v>6082.3</v>
      </c>
      <c r="U74" s="22">
        <f>J74:J94+K74:K94+L74:L94</f>
        <v>634.1</v>
      </c>
      <c r="V74" s="50">
        <f>J74+K74+L74+M74+R74+S74</f>
        <v>7998.1</v>
      </c>
      <c r="W74" s="70">
        <v>6003.5</v>
      </c>
      <c r="X74" s="62">
        <v>31655</v>
      </c>
      <c r="Y74" s="52">
        <v>14.8</v>
      </c>
      <c r="Z74" s="39"/>
      <c r="AA74" s="76" t="s">
        <v>19</v>
      </c>
      <c r="AB74" s="74" t="s">
        <v>89</v>
      </c>
      <c r="AC74" s="21" t="s">
        <v>24</v>
      </c>
      <c r="AD74" s="21" t="s">
        <v>25</v>
      </c>
      <c r="AE74" s="74" t="s">
        <v>21</v>
      </c>
      <c r="AF74" s="22">
        <v>1744</v>
      </c>
      <c r="AG74" s="21"/>
      <c r="AH74" s="21"/>
      <c r="AI74" s="21"/>
      <c r="AJ74" s="62" t="s">
        <v>63</v>
      </c>
      <c r="AK74" s="22" t="s">
        <v>50</v>
      </c>
      <c r="AL74" s="62" t="s">
        <v>65</v>
      </c>
      <c r="AM74" s="56">
        <v>6532</v>
      </c>
      <c r="AN74" s="10" t="s">
        <v>156</v>
      </c>
      <c r="AO74" s="6"/>
      <c r="AP74" s="6"/>
      <c r="AQ74" s="6"/>
      <c r="AR74" s="6"/>
      <c r="AS74" s="6"/>
      <c r="AT74" s="6"/>
      <c r="AU74" s="6"/>
      <c r="AV74" s="86">
        <v>11112</v>
      </c>
      <c r="AW74" s="43">
        <v>293</v>
      </c>
    </row>
    <row r="75" spans="1:49" ht="12.75">
      <c r="A75" s="33">
        <v>69</v>
      </c>
      <c r="B75" s="33" t="s">
        <v>78</v>
      </c>
      <c r="C75" s="7">
        <v>9</v>
      </c>
      <c r="D75" s="7" t="s">
        <v>205</v>
      </c>
      <c r="E75" s="33">
        <v>1981</v>
      </c>
      <c r="F75" s="33">
        <v>2</v>
      </c>
      <c r="G75" s="33">
        <v>2</v>
      </c>
      <c r="H75" s="33">
        <v>16</v>
      </c>
      <c r="I75" s="6">
        <v>0</v>
      </c>
      <c r="J75" s="22">
        <v>52.4</v>
      </c>
      <c r="K75" s="3">
        <v>0</v>
      </c>
      <c r="L75" s="3">
        <v>0</v>
      </c>
      <c r="M75" s="24"/>
      <c r="N75" s="21"/>
      <c r="O75" s="22"/>
      <c r="P75" s="21"/>
      <c r="Q75" s="21"/>
      <c r="R75" s="64">
        <v>714.2</v>
      </c>
      <c r="S75" s="22"/>
      <c r="T75" s="103">
        <f>R75:R94+S75:S94</f>
        <v>714.2</v>
      </c>
      <c r="U75" s="22">
        <f>J75:J94+K75:K94+L75:L94</f>
        <v>52.4</v>
      </c>
      <c r="V75" s="50">
        <f>J75+K75+L75+M75+R75+S75</f>
        <v>766.6</v>
      </c>
      <c r="W75" s="69">
        <v>714.2</v>
      </c>
      <c r="X75" s="58">
        <v>3329</v>
      </c>
      <c r="Y75" s="45">
        <v>6.7</v>
      </c>
      <c r="Z75" s="38"/>
      <c r="AA75" s="76" t="s">
        <v>19</v>
      </c>
      <c r="AB75" s="74" t="s">
        <v>89</v>
      </c>
      <c r="AC75" s="21" t="s">
        <v>24</v>
      </c>
      <c r="AD75" s="21" t="s">
        <v>25</v>
      </c>
      <c r="AE75" s="74" t="s">
        <v>21</v>
      </c>
      <c r="AF75" s="22"/>
      <c r="AG75" s="21">
        <v>643</v>
      </c>
      <c r="AH75" s="21"/>
      <c r="AI75" s="21"/>
      <c r="AJ75" s="58" t="s">
        <v>63</v>
      </c>
      <c r="AK75" s="22" t="s">
        <v>50</v>
      </c>
      <c r="AL75" s="58" t="s">
        <v>51</v>
      </c>
      <c r="AM75" s="56"/>
      <c r="AN75" s="10" t="s">
        <v>157</v>
      </c>
      <c r="AO75" s="6"/>
      <c r="AP75" s="6"/>
      <c r="AQ75" s="6"/>
      <c r="AR75" s="6"/>
      <c r="AS75" s="6"/>
      <c r="AT75" s="6"/>
      <c r="AU75" s="6"/>
      <c r="AV75" s="86">
        <v>1546</v>
      </c>
      <c r="AW75" s="41">
        <v>39</v>
      </c>
    </row>
    <row r="76" spans="1:49" ht="12.75">
      <c r="A76" s="33">
        <v>70</v>
      </c>
      <c r="B76" s="36" t="s">
        <v>77</v>
      </c>
      <c r="C76" s="7">
        <v>6</v>
      </c>
      <c r="D76" s="102" t="s">
        <v>198</v>
      </c>
      <c r="E76" s="36">
        <v>1962</v>
      </c>
      <c r="F76" s="36">
        <v>3</v>
      </c>
      <c r="G76" s="36">
        <v>2</v>
      </c>
      <c r="H76" s="36">
        <v>40</v>
      </c>
      <c r="I76" s="6">
        <v>0</v>
      </c>
      <c r="J76" s="22">
        <v>84.5</v>
      </c>
      <c r="K76" s="3">
        <v>0</v>
      </c>
      <c r="L76" s="3">
        <v>0</v>
      </c>
      <c r="M76" s="24">
        <v>461.7</v>
      </c>
      <c r="N76" s="21"/>
      <c r="O76" s="22"/>
      <c r="P76" s="21"/>
      <c r="Q76" s="21"/>
      <c r="R76" s="64">
        <v>1281.3</v>
      </c>
      <c r="S76" s="22">
        <v>13.3</v>
      </c>
      <c r="T76" s="103">
        <f>R76:R94+S76:S94</f>
        <v>1294.6</v>
      </c>
      <c r="U76" s="22">
        <f>J76:J94+K71:K94+L76:L94</f>
        <v>84.5</v>
      </c>
      <c r="V76" s="50">
        <f>J76+K76+L76+M76+R76+S76</f>
        <v>1840.8</v>
      </c>
      <c r="W76" s="71">
        <v>1281.3</v>
      </c>
      <c r="X76" s="63">
        <v>6421</v>
      </c>
      <c r="Y76" s="53">
        <v>8.5</v>
      </c>
      <c r="Z76" s="40"/>
      <c r="AA76" s="76" t="s">
        <v>19</v>
      </c>
      <c r="AB76" s="74" t="s">
        <v>89</v>
      </c>
      <c r="AC76" s="21" t="s">
        <v>24</v>
      </c>
      <c r="AD76" s="21" t="s">
        <v>25</v>
      </c>
      <c r="AE76" s="74" t="s">
        <v>21</v>
      </c>
      <c r="AF76" s="22"/>
      <c r="AG76" s="21">
        <v>834</v>
      </c>
      <c r="AH76" s="21"/>
      <c r="AI76" s="21"/>
      <c r="AJ76" s="63" t="s">
        <v>63</v>
      </c>
      <c r="AK76" s="22" t="s">
        <v>50</v>
      </c>
      <c r="AL76" s="63" t="s">
        <v>64</v>
      </c>
      <c r="AM76" s="56">
        <v>1873</v>
      </c>
      <c r="AN76" s="10" t="s">
        <v>158</v>
      </c>
      <c r="AO76" s="6">
        <v>247</v>
      </c>
      <c r="AP76" s="6">
        <v>46</v>
      </c>
      <c r="AQ76" s="6">
        <v>140</v>
      </c>
      <c r="AR76" s="6">
        <v>0</v>
      </c>
      <c r="AS76" s="6">
        <v>322</v>
      </c>
      <c r="AT76" s="6">
        <v>1579</v>
      </c>
      <c r="AU76" s="6">
        <v>0</v>
      </c>
      <c r="AV76" s="87">
        <v>1762</v>
      </c>
      <c r="AW76" s="44">
        <v>67</v>
      </c>
    </row>
    <row r="77" spans="1:49" ht="12.75">
      <c r="A77" s="33"/>
      <c r="B77" s="46" t="s">
        <v>54</v>
      </c>
      <c r="C77" s="26"/>
      <c r="D77" s="26"/>
      <c r="E77" s="46"/>
      <c r="F77" s="46">
        <f>SUM(F7:F76)</f>
        <v>265</v>
      </c>
      <c r="G77" s="46">
        <f>SUM(G7:G76)</f>
        <v>264</v>
      </c>
      <c r="H77" s="46">
        <f>SUM(H7:H76)</f>
        <v>3894</v>
      </c>
      <c r="I77" s="27">
        <v>0</v>
      </c>
      <c r="J77" s="29">
        <f>SUM(J7:J76)</f>
        <v>18257.699999999997</v>
      </c>
      <c r="K77" s="4">
        <f>SUM(K7:K75)</f>
        <v>1398.3000000000002</v>
      </c>
      <c r="L77" s="4">
        <v>0</v>
      </c>
      <c r="M77" s="32">
        <f>SUM(M7:M76)</f>
        <v>39476.749999999985</v>
      </c>
      <c r="N77" s="21"/>
      <c r="O77" s="22"/>
      <c r="P77" s="21"/>
      <c r="Q77" s="21"/>
      <c r="R77" s="65">
        <f>SUM(R7:R76)</f>
        <v>168050.34000000003</v>
      </c>
      <c r="S77" s="29">
        <f>SUM(S7:S76)</f>
        <v>14899.299999999997</v>
      </c>
      <c r="T77" s="105">
        <f>R77:R94+S77:S94</f>
        <v>182949.64</v>
      </c>
      <c r="U77" s="29">
        <f>J77:J94+K77:K94+L77:L94</f>
        <v>19655.999999999996</v>
      </c>
      <c r="V77" s="51">
        <f>SUM(V7:V76)</f>
        <v>240691.79000000004</v>
      </c>
      <c r="W77" s="72">
        <f>SUM(W7:W76)</f>
        <v>169034.54000000004</v>
      </c>
      <c r="X77" s="46">
        <f>SUM(X7:X76)</f>
        <v>867846</v>
      </c>
      <c r="Y77" s="46"/>
      <c r="Z77" s="46"/>
      <c r="AA77" s="76"/>
      <c r="AB77" s="77"/>
      <c r="AC77" s="10"/>
      <c r="AD77" s="10"/>
      <c r="AE77" s="77"/>
      <c r="AF77" s="29">
        <f>SUM(AF7:AF76)</f>
        <v>40594</v>
      </c>
      <c r="AG77" s="80">
        <f>SUM(AG7:AG76)</f>
        <v>29697</v>
      </c>
      <c r="AH77" s="10"/>
      <c r="AI77" s="10">
        <v>751</v>
      </c>
      <c r="AJ77" s="29"/>
      <c r="AK77" s="29"/>
      <c r="AL77" s="29"/>
      <c r="AM77" s="82">
        <f aca="true" t="shared" si="4" ref="AM77:AW77">SUM(AM7:AM76)</f>
        <v>198280</v>
      </c>
      <c r="AN77" s="82"/>
      <c r="AO77" s="27">
        <f t="shared" si="4"/>
        <v>5755.4</v>
      </c>
      <c r="AP77" s="27">
        <f t="shared" si="4"/>
        <v>3466.8999999999996</v>
      </c>
      <c r="AQ77" s="27">
        <f t="shared" si="4"/>
        <v>2150.7</v>
      </c>
      <c r="AR77" s="27">
        <f t="shared" si="4"/>
        <v>2100.16</v>
      </c>
      <c r="AS77" s="27">
        <f t="shared" si="4"/>
        <v>25116.600000000002</v>
      </c>
      <c r="AT77" s="27">
        <f t="shared" si="4"/>
        <v>7324.2</v>
      </c>
      <c r="AU77" s="27">
        <f t="shared" si="4"/>
        <v>3336.3</v>
      </c>
      <c r="AV77" s="26">
        <f t="shared" si="4"/>
        <v>233914.16</v>
      </c>
      <c r="AW77" s="46">
        <f t="shared" si="4"/>
        <v>8068</v>
      </c>
    </row>
    <row r="78" spans="14:22" ht="12.75">
      <c r="N78" s="20"/>
      <c r="O78" s="20"/>
      <c r="P78" s="20"/>
      <c r="Q78" s="20"/>
      <c r="V78" s="20"/>
    </row>
    <row r="79" spans="14:22" ht="12.75">
      <c r="N79" s="20"/>
      <c r="O79" s="20"/>
      <c r="P79" s="20"/>
      <c r="Q79" s="20"/>
      <c r="V79" s="20"/>
    </row>
    <row r="80" spans="14:22" ht="12.75">
      <c r="N80" s="20"/>
      <c r="O80" s="20"/>
      <c r="P80" s="20"/>
      <c r="Q80" s="20"/>
      <c r="V80" s="20"/>
    </row>
    <row r="81" spans="14:22" ht="12.75">
      <c r="N81" s="20"/>
      <c r="O81" s="20"/>
      <c r="P81" s="20"/>
      <c r="Q81" s="20"/>
      <c r="V81" s="20"/>
    </row>
    <row r="82" spans="14:22" ht="12.75">
      <c r="N82" s="20"/>
      <c r="O82" s="20"/>
      <c r="P82" s="20"/>
      <c r="Q82" s="20"/>
      <c r="V82" s="20"/>
    </row>
    <row r="83" spans="14:22" ht="12.75">
      <c r="N83" s="20"/>
      <c r="O83" s="20"/>
      <c r="P83" s="20"/>
      <c r="Q83" s="20"/>
      <c r="V83" s="20"/>
    </row>
    <row r="84" spans="14:22" ht="12.75">
      <c r="N84" s="20"/>
      <c r="O84" s="20"/>
      <c r="P84" s="20"/>
      <c r="Q84" s="20"/>
      <c r="V84" s="20"/>
    </row>
    <row r="85" spans="14:22" ht="12.75">
      <c r="N85" s="20"/>
      <c r="O85" s="20"/>
      <c r="P85" s="20"/>
      <c r="Q85" s="20"/>
      <c r="V85" s="20"/>
    </row>
    <row r="86" spans="14:22" ht="12.75">
      <c r="N86" s="20"/>
      <c r="O86" s="20"/>
      <c r="P86" s="20"/>
      <c r="Q86" s="20"/>
      <c r="V86" s="20"/>
    </row>
  </sheetData>
  <sheetProtection/>
  <mergeCells count="50">
    <mergeCell ref="A6:V6"/>
    <mergeCell ref="AW2:AW4"/>
    <mergeCell ref="H3:H4"/>
    <mergeCell ref="B2:B4"/>
    <mergeCell ref="J3:J4"/>
    <mergeCell ref="K3:K4"/>
    <mergeCell ref="C2:C4"/>
    <mergeCell ref="F3:F4"/>
    <mergeCell ref="E2:E4"/>
    <mergeCell ref="G3:G4"/>
    <mergeCell ref="AD3:AD4"/>
    <mergeCell ref="AB3:AB4"/>
    <mergeCell ref="AA3:AA4"/>
    <mergeCell ref="F2:I2"/>
    <mergeCell ref="I3:I4"/>
    <mergeCell ref="R3:R4"/>
    <mergeCell ref="X2:X4"/>
    <mergeCell ref="J2:W2"/>
    <mergeCell ref="U3:U4"/>
    <mergeCell ref="V3:V4"/>
    <mergeCell ref="AA2:AB2"/>
    <mergeCell ref="Z2:Z4"/>
    <mergeCell ref="AE2:AE4"/>
    <mergeCell ref="AS3:AS4"/>
    <mergeCell ref="AF2:AI2"/>
    <mergeCell ref="AF3:AF4"/>
    <mergeCell ref="AG3:AG4"/>
    <mergeCell ref="AM2:AM4"/>
    <mergeCell ref="AR3:AR4"/>
    <mergeCell ref="AI3:AI4"/>
    <mergeCell ref="A2:A4"/>
    <mergeCell ref="AC2:AD2"/>
    <mergeCell ref="S3:S4"/>
    <mergeCell ref="L3:L4"/>
    <mergeCell ref="AL3:AL4"/>
    <mergeCell ref="W3:W4"/>
    <mergeCell ref="M3:Q3"/>
    <mergeCell ref="AK3:AK4"/>
    <mergeCell ref="AH3:AH4"/>
    <mergeCell ref="AT3:AU3"/>
    <mergeCell ref="AO2:AV2"/>
    <mergeCell ref="AV3:AV4"/>
    <mergeCell ref="Y2:Y4"/>
    <mergeCell ref="AC3:AC4"/>
    <mergeCell ref="A1:AW1"/>
    <mergeCell ref="AO3:AP3"/>
    <mergeCell ref="AQ3:AQ4"/>
    <mergeCell ref="AJ2:AL2"/>
    <mergeCell ref="AJ3:AJ4"/>
  </mergeCells>
  <printOptions heading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2014-04-30T04:12:20Z</cp:lastPrinted>
  <dcterms:created xsi:type="dcterms:W3CDTF">1996-10-08T23:32:33Z</dcterms:created>
  <dcterms:modified xsi:type="dcterms:W3CDTF">2015-04-29T03:18:36Z</dcterms:modified>
  <cp:category/>
  <cp:version/>
  <cp:contentType/>
  <cp:contentStatus/>
</cp:coreProperties>
</file>